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uuken-server01\共有\総務部管理用\指定請求書\"/>
    </mc:Choice>
  </mc:AlternateContent>
  <xr:revisionPtr revIDLastSave="0" documentId="13_ncr:1_{F9CF449C-C3A0-4D6D-B2B8-14AD7CB9A29C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契約用" sheetId="16" r:id="rId1"/>
    <sheet name="契約用　記入例" sheetId="18" r:id="rId2"/>
    <sheet name="単価契約・一般用" sheetId="17" r:id="rId3"/>
    <sheet name="単価契約・一般用　記入例" sheetId="19" r:id="rId4"/>
  </sheets>
  <externalReferences>
    <externalReference r:id="rId5"/>
    <externalReference r:id="rId6"/>
    <externalReference r:id="rId7"/>
    <externalReference r:id="rId8"/>
  </externalReferences>
  <definedNames>
    <definedName name="DispDLG" localSheetId="1">[1]!DispDLG</definedName>
    <definedName name="DispDLG" localSheetId="3">[1]!DispDLG</definedName>
    <definedName name="DispDLG">[1]!DispDLG</definedName>
    <definedName name="DispWaitMsg" localSheetId="1">[1]!DispWaitMsg</definedName>
    <definedName name="DispWaitMsg" localSheetId="3">[1]!DispWaitMsg</definedName>
    <definedName name="DispWaitMsg">[1]!DispWaitMsg</definedName>
    <definedName name="JDL" localSheetId="1">[2]!JDL</definedName>
    <definedName name="JDL" localSheetId="3">[2]!JDL</definedName>
    <definedName name="JDL">[2]!JDL</definedName>
    <definedName name="KEIKAKU" localSheetId="1">[3]!KEIKAKU</definedName>
    <definedName name="KEIKAKU" localSheetId="3">[3]!KEIKAKU</definedName>
    <definedName name="KEIKAKU">[3]!KEIKAKU</definedName>
    <definedName name="koji">"テキスト 23"</definedName>
    <definedName name="MsgSample" localSheetId="1">[1]!MsgSample</definedName>
    <definedName name="MsgSample" localSheetId="3">[1]!MsgSample</definedName>
    <definedName name="MsgSample">[1]!MsgSample</definedName>
    <definedName name="_xlnm.Print_Area" localSheetId="0">契約用!$A$1:$AK$34</definedName>
    <definedName name="_xlnm.Print_Area" localSheetId="1">'契約用　記入例'!$A$1:$AK$34</definedName>
    <definedName name="_xlnm.Print_Area" localSheetId="2">単価契約・一般用!$A$1:$AK$34</definedName>
    <definedName name="_xlnm.Print_Area" localSheetId="3">'単価契約・一般用　記入例'!$A$1:$AK$34</definedName>
    <definedName name="TABLE">#REF!</definedName>
    <definedName name="TITLE">#REF!</definedName>
    <definedName name="YDL" localSheetId="1">[2]!YDL</definedName>
    <definedName name="YDL" localSheetId="3">[2]!YDL</definedName>
    <definedName name="YDL">[2]!YDL</definedName>
    <definedName name="オプション金額">[4]項目設定!$A$41:$K$63</definedName>
    <definedName name="コード表">#REF!</definedName>
    <definedName name="コード名">#REF!</definedName>
    <definedName name="データ">[4]データ一覧表!$A$9:$BB$31</definedName>
    <definedName name="号室">[4]データ一覧表!$A$9:$A$31</definedName>
    <definedName name="小阪打ち合わせ書類ー１">#REF!</definedName>
    <definedName name="締切日">[4]項目設定!$A$13:$U$35</definedName>
    <definedName name="物件名">[4]データ一覧表!$B$2</definedName>
  </definedNames>
  <calcPr calcId="181029"/>
  <fileRecoveryPr autoRecover="0"/>
</workbook>
</file>

<file path=xl/calcChain.xml><?xml version="1.0" encoding="utf-8"?>
<calcChain xmlns="http://schemas.openxmlformats.org/spreadsheetml/2006/main">
  <c r="P30" i="19" l="1"/>
  <c r="Y27" i="19"/>
  <c r="Y26" i="19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P30" i="18"/>
  <c r="Y27" i="18"/>
  <c r="T27" i="18"/>
  <c r="N27" i="18"/>
  <c r="L27" i="18"/>
  <c r="Y26" i="18"/>
  <c r="T26" i="18"/>
  <c r="N26" i="18"/>
  <c r="L26" i="18"/>
  <c r="Y25" i="18"/>
  <c r="T25" i="18"/>
  <c r="N25" i="18"/>
  <c r="L25" i="18"/>
  <c r="Y24" i="18"/>
  <c r="T24" i="18"/>
  <c r="N24" i="18"/>
  <c r="L24" i="18"/>
  <c r="Y23" i="18"/>
  <c r="T23" i="18"/>
  <c r="N23" i="18"/>
  <c r="L23" i="18"/>
  <c r="Y22" i="18"/>
  <c r="T22" i="18"/>
  <c r="N22" i="18"/>
  <c r="L22" i="18"/>
  <c r="Y21" i="18"/>
  <c r="T21" i="18"/>
  <c r="N21" i="18"/>
  <c r="L21" i="18"/>
  <c r="Y20" i="18"/>
  <c r="T20" i="18"/>
  <c r="N20" i="18"/>
  <c r="L20" i="18"/>
  <c r="Y19" i="18"/>
  <c r="T19" i="18"/>
  <c r="N19" i="18"/>
  <c r="L19" i="18"/>
  <c r="Y18" i="18"/>
  <c r="T18" i="18"/>
  <c r="N18" i="18"/>
  <c r="L18" i="18"/>
  <c r="Y17" i="18"/>
  <c r="T17" i="18"/>
  <c r="N17" i="18"/>
  <c r="L17" i="18"/>
  <c r="Y16" i="18"/>
  <c r="T16" i="18"/>
  <c r="N16" i="18"/>
  <c r="L16" i="18"/>
  <c r="Y15" i="18"/>
  <c r="T15" i="18"/>
  <c r="N15" i="18"/>
  <c r="L15" i="18"/>
  <c r="Y14" i="18"/>
  <c r="T14" i="18"/>
  <c r="N14" i="18"/>
  <c r="L14" i="18"/>
  <c r="Y13" i="18"/>
  <c r="T13" i="18"/>
  <c r="L13" i="18"/>
  <c r="N13" i="18" s="1"/>
  <c r="Y12" i="18"/>
  <c r="Y28" i="18" s="1"/>
  <c r="T12" i="18"/>
  <c r="L12" i="18"/>
  <c r="N12" i="18" s="1"/>
  <c r="Y28" i="19" l="1"/>
  <c r="Y30" i="19" s="1"/>
  <c r="Y32" i="19" s="1"/>
  <c r="Y30" i="18"/>
  <c r="Y32" i="18" s="1"/>
  <c r="Y27" i="17" l="1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P30" i="17"/>
  <c r="P30" i="16"/>
  <c r="Y19" i="16"/>
  <c r="T19" i="16"/>
  <c r="N19" i="16"/>
  <c r="L19" i="16"/>
  <c r="Y17" i="16"/>
  <c r="T17" i="16"/>
  <c r="N17" i="16"/>
  <c r="L17" i="16"/>
  <c r="Y16" i="16"/>
  <c r="T16" i="16"/>
  <c r="N16" i="16"/>
  <c r="L16" i="16"/>
  <c r="Y15" i="16"/>
  <c r="T15" i="16"/>
  <c r="N15" i="16"/>
  <c r="L15" i="16"/>
  <c r="Y14" i="16"/>
  <c r="T14" i="16"/>
  <c r="N14" i="16"/>
  <c r="L14" i="16"/>
  <c r="L27" i="16"/>
  <c r="L26" i="16"/>
  <c r="L25" i="16"/>
  <c r="L24" i="16"/>
  <c r="L23" i="16"/>
  <c r="L22" i="16"/>
  <c r="L21" i="16"/>
  <c r="L20" i="16"/>
  <c r="L18" i="16"/>
  <c r="L12" i="16"/>
  <c r="N12" i="16" s="1"/>
  <c r="L13" i="16"/>
  <c r="N13" i="16" s="1"/>
  <c r="Y12" i="17"/>
  <c r="Y13" i="17"/>
  <c r="Y12" i="16"/>
  <c r="Y13" i="16"/>
  <c r="Y18" i="16"/>
  <c r="Y22" i="16"/>
  <c r="Y20" i="16"/>
  <c r="Y21" i="16"/>
  <c r="Y23" i="16"/>
  <c r="Y24" i="16"/>
  <c r="Y25" i="16"/>
  <c r="Y26" i="16"/>
  <c r="Y27" i="16"/>
  <c r="T12" i="16"/>
  <c r="T13" i="16"/>
  <c r="N18" i="16"/>
  <c r="T18" i="16"/>
  <c r="N20" i="16"/>
  <c r="T20" i="16"/>
  <c r="N21" i="16"/>
  <c r="T21" i="16"/>
  <c r="N22" i="16"/>
  <c r="T22" i="16"/>
  <c r="N23" i="16"/>
  <c r="T23" i="16"/>
  <c r="N24" i="16"/>
  <c r="T24" i="16"/>
  <c r="N25" i="16"/>
  <c r="T25" i="16"/>
  <c r="N26" i="16"/>
  <c r="T26" i="16"/>
  <c r="N27" i="16"/>
  <c r="T27" i="16"/>
  <c r="Y28" i="17" l="1"/>
  <c r="Y28" i="16"/>
  <c r="Y30" i="17" l="1"/>
  <c r="Y32" i="17" s="1"/>
  <c r="Y30" i="16"/>
  <c r="Y32" i="16" s="1"/>
</calcChain>
</file>

<file path=xl/sharedStrings.xml><?xml version="1.0" encoding="utf-8"?>
<sst xmlns="http://schemas.openxmlformats.org/spreadsheetml/2006/main" count="220" uniqueCount="73">
  <si>
    <t>工事番号</t>
    <rPh sb="0" eb="2">
      <t>コウジ</t>
    </rPh>
    <rPh sb="2" eb="4">
      <t>バンゴウ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</si>
  <si>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</si>
  <si>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</si>
  <si>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名称及び摘要</t>
    <rPh sb="0" eb="2">
      <t>メイショウ</t>
    </rPh>
    <rPh sb="2" eb="3">
      <t>オヨ</t>
    </rPh>
    <rPh sb="4" eb="6">
      <t>テキヨウ</t>
    </rPh>
    <phoneticPr fontId="3"/>
  </si>
  <si>
    <t>金額</t>
    <rPh sb="0" eb="2">
      <t>キンガク</t>
    </rPh>
    <phoneticPr fontId="3"/>
  </si>
  <si>
    <t>消費税</t>
    <rPh sb="0" eb="3">
      <t>ショウヒゼイ</t>
    </rPh>
    <phoneticPr fontId="3"/>
  </si>
  <si>
    <t>契約金額</t>
    <rPh sb="0" eb="2">
      <t>ケイヤク</t>
    </rPh>
    <rPh sb="2" eb="4">
      <t>キンガク</t>
    </rPh>
    <phoneticPr fontId="3"/>
  </si>
  <si>
    <t>総出来高</t>
    <rPh sb="0" eb="1">
      <t>ソウ</t>
    </rPh>
    <rPh sb="1" eb="4">
      <t>デキダカ</t>
    </rPh>
    <phoneticPr fontId="3"/>
  </si>
  <si>
    <t>％</t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</si>
  <si>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</si>
  <si>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</si>
  <si>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単位</t>
    <rPh sb="0" eb="2">
      <t>タンイ</t>
    </rPh>
    <phoneticPr fontId="3"/>
  </si>
  <si>
    <t>内容</t>
    <rPh sb="0" eb="2">
      <t>ナイヨウ</t>
    </rPh>
    <phoneticPr fontId="3"/>
  </si>
  <si>
    <t>番号</t>
    <rPh sb="0" eb="2">
      <t>バンゴウ</t>
    </rPh>
    <phoneticPr fontId="3"/>
  </si>
  <si>
    <t>会社コード</t>
    <rPh sb="0" eb="2">
      <t>カイシャ</t>
    </rPh>
    <phoneticPr fontId="3"/>
  </si>
  <si>
    <t>印</t>
    <rPh sb="0" eb="1">
      <t>イン</t>
    </rPh>
    <phoneticPr fontId="3"/>
  </si>
  <si>
    <t>支店</t>
    <rPh sb="0" eb="2">
      <t>シテン</t>
    </rPh>
    <phoneticPr fontId="3"/>
  </si>
  <si>
    <t>種別</t>
    <rPh sb="0" eb="2">
      <t>シュベツ</t>
    </rPh>
    <phoneticPr fontId="3"/>
  </si>
  <si>
    <t>担当者</t>
    <rPh sb="0" eb="3">
      <t>タントウシャ</t>
    </rPh>
    <phoneticPr fontId="3"/>
  </si>
  <si>
    <t>請求者</t>
    <rPh sb="0" eb="3">
      <t>セイキュウシャ</t>
    </rPh>
    <phoneticPr fontId="3"/>
  </si>
  <si>
    <t>工事名称</t>
    <rPh sb="0" eb="2">
      <t>コウジ</t>
    </rPh>
    <rPh sb="2" eb="4">
      <t>メイショウ</t>
    </rPh>
    <phoneticPr fontId="3"/>
  </si>
  <si>
    <t>名義(ｶﾀｶﾅ)</t>
    <rPh sb="0" eb="2">
      <t>メイギ</t>
    </rPh>
    <phoneticPr fontId="3"/>
  </si>
  <si>
    <t>振込先口座</t>
    <rPh sb="0" eb="2">
      <t>フリコミ</t>
    </rPh>
    <rPh sb="2" eb="3">
      <t>サキ</t>
    </rPh>
    <rPh sb="3" eb="5">
      <t>コウザ</t>
    </rPh>
    <phoneticPr fontId="3"/>
  </si>
  <si>
    <t>注文書番号
決定通知書番号</t>
    <rPh sb="0" eb="3">
      <t>チュウモンショ</t>
    </rPh>
    <rPh sb="3" eb="5">
      <t>バンゴウ</t>
    </rPh>
    <rPh sb="6" eb="8">
      <t>ケッテイ</t>
    </rPh>
    <rPh sb="8" eb="11">
      <t>ツウチショ</t>
    </rPh>
    <rPh sb="11" eb="13">
      <t>バンゴウ</t>
    </rPh>
    <phoneticPr fontId="3"/>
  </si>
  <si>
    <t>請求日</t>
    <rPh sb="0" eb="2">
      <t>セイキュウ</t>
    </rPh>
    <rPh sb="2" eb="3">
      <t>ビ</t>
    </rPh>
    <phoneticPr fontId="3"/>
  </si>
  <si>
    <t>契約用請求書</t>
    <rPh sb="0" eb="2">
      <t>ケイヤク</t>
    </rPh>
    <rPh sb="2" eb="3">
      <t>ヨウ</t>
    </rPh>
    <rPh sb="3" eb="6">
      <t>セイキュウショ</t>
    </rPh>
    <phoneticPr fontId="3"/>
  </si>
  <si>
    <t>　　　当座</t>
    <rPh sb="3" eb="5">
      <t>トウザ</t>
    </rPh>
    <phoneticPr fontId="3"/>
  </si>
  <si>
    <t>前回迄出来高</t>
    <rPh sb="0" eb="2">
      <t>ゼンカイ</t>
    </rPh>
    <rPh sb="2" eb="3">
      <t>マデ</t>
    </rPh>
    <rPh sb="3" eb="6">
      <t>デキダカ</t>
    </rPh>
    <phoneticPr fontId="3"/>
  </si>
  <si>
    <t>税込契約金額</t>
    <rPh sb="0" eb="2">
      <t>ゼイコミ</t>
    </rPh>
    <rPh sb="2" eb="4">
      <t>ケイヤク</t>
    </rPh>
    <rPh sb="4" eb="6">
      <t>キンガク</t>
    </rPh>
    <phoneticPr fontId="3"/>
  </si>
  <si>
    <t>※　工事番号・注文書番号（決定通知書番号）・会社コードを必ずご記入ください。</t>
    <rPh sb="2" eb="4">
      <t>コウジ</t>
    </rPh>
    <rPh sb="4" eb="6">
      <t>バンゴウ</t>
    </rPh>
    <rPh sb="7" eb="9">
      <t>チュウモン</t>
    </rPh>
    <rPh sb="9" eb="10">
      <t>ショ</t>
    </rPh>
    <rPh sb="10" eb="12">
      <t>バンゴウ</t>
    </rPh>
    <rPh sb="13" eb="15">
      <t>ケッテイ</t>
    </rPh>
    <rPh sb="15" eb="18">
      <t>ツウチショ</t>
    </rPh>
    <rPh sb="18" eb="20">
      <t>バンゴウ</t>
    </rPh>
    <rPh sb="22" eb="24">
      <t>カイシャ</t>
    </rPh>
    <rPh sb="28" eb="29">
      <t>カナラ</t>
    </rPh>
    <rPh sb="31" eb="33">
      <t>キニュウ</t>
    </rPh>
    <phoneticPr fontId="3"/>
  </si>
  <si>
    <t>TEL</t>
    <phoneticPr fontId="3"/>
  </si>
  <si>
    <t>FAX</t>
    <phoneticPr fontId="3"/>
  </si>
  <si>
    <t>コード</t>
    <phoneticPr fontId="3"/>
  </si>
  <si>
    <t>当月出来高</t>
    <rPh sb="0" eb="2">
      <t>トウゲツ</t>
    </rPh>
    <rPh sb="2" eb="5">
      <t>デキダカ</t>
    </rPh>
    <phoneticPr fontId="3"/>
  </si>
  <si>
    <t>※　請求書の内容については、各工事担当者までお問い合わせください。</t>
    <rPh sb="2" eb="5">
      <t>セイキュウショ</t>
    </rPh>
    <rPh sb="6" eb="8">
      <t>ナイヨウ</t>
    </rPh>
    <rPh sb="14" eb="17">
      <t>カクコウジ</t>
    </rPh>
    <rPh sb="17" eb="20">
      <t>タントウシャ</t>
    </rPh>
    <rPh sb="23" eb="24">
      <t>ト</t>
    </rPh>
    <rPh sb="25" eb="26">
      <t>ア</t>
    </rPh>
    <phoneticPr fontId="3"/>
  </si>
  <si>
    <t>一般用請求書</t>
    <rPh sb="0" eb="2">
      <t>イッパン</t>
    </rPh>
    <rPh sb="2" eb="3">
      <t>ヨウ</t>
    </rPh>
    <rPh sb="3" eb="6">
      <t>セイキュウショ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</si>
  <si>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</si>
  <si>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</si>
  <si>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消費税率</t>
    <rPh sb="0" eb="3">
      <t>ショウヒゼイ</t>
    </rPh>
    <rPh sb="3" eb="4">
      <t>リツ</t>
    </rPh>
    <phoneticPr fontId="3"/>
  </si>
  <si>
    <t>　　　普通</t>
    <phoneticPr fontId="3"/>
  </si>
  <si>
    <t>御堂筋支店</t>
    <rPh sb="0" eb="5">
      <t>ミドウスジシテン</t>
    </rPh>
    <phoneticPr fontId="3"/>
  </si>
  <si>
    <t>印</t>
    <rPh sb="0" eb="1">
      <t>イン</t>
    </rPh>
    <phoneticPr fontId="3"/>
  </si>
  <si>
    <t>大阪市天王寺区上本町5-1-5</t>
    <rPh sb="0" eb="3">
      <t>オオサカシ</t>
    </rPh>
    <rPh sb="3" eb="7">
      <t>テンノウジク</t>
    </rPh>
    <rPh sb="7" eb="10">
      <t>ウエホンマチ</t>
    </rPh>
    <phoneticPr fontId="3"/>
  </si>
  <si>
    <t>会社名</t>
    <phoneticPr fontId="3"/>
  </si>
  <si>
    <t>住所</t>
    <rPh sb="0" eb="1">
      <t>ジュウ</t>
    </rPh>
    <rPh sb="1" eb="2">
      <t>ショ</t>
    </rPh>
    <phoneticPr fontId="3"/>
  </si>
  <si>
    <t>非登録</t>
    <rPh sb="0" eb="1">
      <t>ヒ</t>
    </rPh>
    <rPh sb="1" eb="3">
      <t>トウロク</t>
    </rPh>
    <phoneticPr fontId="3"/>
  </si>
  <si>
    <t>登録番号：T</t>
    <phoneticPr fontId="3"/>
  </si>
  <si>
    <t>三井住友銀行</t>
    <rPh sb="0" eb="2">
      <t>ミツイ</t>
    </rPh>
    <rPh sb="2" eb="4">
      <t>スミトモ</t>
    </rPh>
    <rPh sb="4" eb="6">
      <t>ギンコウ</t>
    </rPh>
    <phoneticPr fontId="3"/>
  </si>
  <si>
    <t>備考</t>
    <rPh sb="0" eb="2">
      <t>ビコウ</t>
    </rPh>
    <phoneticPr fontId="3"/>
  </si>
  <si>
    <t>今回請求金額</t>
    <phoneticPr fontId="3"/>
  </si>
  <si>
    <t>合計</t>
    <rPh sb="0" eb="2">
      <t>ゴウケイ</t>
    </rPh>
    <phoneticPr fontId="3"/>
  </si>
  <si>
    <t>0、　（軽減）8、　10
のいずれかを入力してください</t>
    <rPh sb="4" eb="6">
      <t>ケイゲン</t>
    </rPh>
    <rPh sb="19" eb="21">
      <t>ニュウリョク</t>
    </rPh>
    <phoneticPr fontId="3"/>
  </si>
  <si>
    <r>
      <t>※　締切日は</t>
    </r>
    <r>
      <rPr>
        <b/>
        <sz val="11"/>
        <rFont val="ＭＳ Ｐ明朝"/>
        <family val="1"/>
        <charset val="128"/>
      </rPr>
      <t xml:space="preserve"> 毎月末日</t>
    </r>
    <r>
      <rPr>
        <sz val="10"/>
        <rFont val="ＭＳ Ｐ明朝"/>
        <family val="1"/>
        <charset val="128"/>
      </rPr>
      <t xml:space="preserve"> です。</t>
    </r>
    <phoneticPr fontId="3"/>
  </si>
  <si>
    <r>
      <t>※　メールが送れない場合は、締切日の 翌月</t>
    </r>
    <r>
      <rPr>
        <b/>
        <sz val="11"/>
        <rFont val="ＭＳ Ｐ明朝"/>
        <family val="1"/>
        <charset val="128"/>
      </rPr>
      <t>5日必着</t>
    </r>
    <r>
      <rPr>
        <sz val="10"/>
        <rFont val="ＭＳ Ｐ明朝"/>
        <family val="1"/>
        <charset val="128"/>
      </rPr>
      <t xml:space="preserve"> で郵送をお願いいたします。</t>
    </r>
    <phoneticPr fontId="3"/>
  </si>
  <si>
    <t>適格請求書発行事業者</t>
    <rPh sb="0" eb="10">
      <t>テキカクセイキュウショハッコウジギョウシャ</t>
    </rPh>
    <phoneticPr fontId="3"/>
  </si>
  <si>
    <r>
      <t>※　請求書は締切日の 翌月</t>
    </r>
    <r>
      <rPr>
        <b/>
        <sz val="11"/>
        <rFont val="ＭＳ Ｐ明朝"/>
        <family val="1"/>
        <charset val="128"/>
      </rPr>
      <t>5日必着</t>
    </r>
    <r>
      <rPr>
        <sz val="10"/>
        <rFont val="ＭＳ Ｐ明朝"/>
        <family val="1"/>
        <charset val="128"/>
      </rPr>
      <t xml:space="preserve"> で PDFを</t>
    </r>
    <r>
      <rPr>
        <sz val="10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keiri@kansai-dk.co.jp</t>
    </r>
    <r>
      <rPr>
        <b/>
        <sz val="10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まで送信してください。</t>
    </r>
    <phoneticPr fontId="3"/>
  </si>
  <si>
    <r>
      <t>関西電設工業株式会社</t>
    </r>
    <r>
      <rPr>
        <sz val="14"/>
        <rFont val="ＭＳ Ｐ明朝"/>
        <family val="1"/>
        <charset val="128"/>
      </rPr>
      <t>　　御中</t>
    </r>
    <rPh sb="0" eb="2">
      <t>カンサイ</t>
    </rPh>
    <rPh sb="2" eb="4">
      <t>デンセツ</t>
    </rPh>
    <rPh sb="4" eb="6">
      <t>コウギョウ</t>
    </rPh>
    <rPh sb="6" eb="8">
      <t>カブシキ</t>
    </rPh>
    <rPh sb="8" eb="10">
      <t>カイシャ</t>
    </rPh>
    <rPh sb="12" eb="14">
      <t>オンチュウ</t>
    </rPh>
    <phoneticPr fontId="3"/>
  </si>
  <si>
    <t>関西電設工業㈱　契約用請求書　230825</t>
    <rPh sb="0" eb="2">
      <t>カンサイ</t>
    </rPh>
    <rPh sb="2" eb="4">
      <t>デンセツ</t>
    </rPh>
    <rPh sb="4" eb="6">
      <t>コウギョウ</t>
    </rPh>
    <rPh sb="8" eb="11">
      <t>ケイヤクヨウ</t>
    </rPh>
    <rPh sb="11" eb="14">
      <t>セイキュウショ</t>
    </rPh>
    <phoneticPr fontId="3"/>
  </si>
  <si>
    <t>KD23001</t>
    <phoneticPr fontId="3"/>
  </si>
  <si>
    <t>○○電気設備工事</t>
    <rPh sb="4" eb="6">
      <t>セツビ</t>
    </rPh>
    <phoneticPr fontId="3"/>
  </si>
  <si>
    <t>関西電設工業株式会社</t>
    <rPh sb="0" eb="6">
      <t>カンサイデンセツコウギョウ</t>
    </rPh>
    <rPh sb="6" eb="10">
      <t>カブシキガイシャ</t>
    </rPh>
    <phoneticPr fontId="3"/>
  </si>
  <si>
    <t>06-6768-9145</t>
    <phoneticPr fontId="3"/>
  </si>
  <si>
    <t>06-6768-5270</t>
    <phoneticPr fontId="3"/>
  </si>
  <si>
    <t>〇〇</t>
    <phoneticPr fontId="3"/>
  </si>
  <si>
    <t>ｶﾝｻｲﾃﾞﾝｾﾂｺｳｷﾞｮｳ(ｶ</t>
    <phoneticPr fontId="3"/>
  </si>
  <si>
    <t>6120001022983</t>
    <phoneticPr fontId="3"/>
  </si>
  <si>
    <t>A</t>
    <phoneticPr fontId="3"/>
  </si>
  <si>
    <t>D</t>
    <phoneticPr fontId="3"/>
  </si>
  <si>
    <t>共通仮設工事</t>
    <rPh sb="0" eb="2">
      <t>キョウツウ</t>
    </rPh>
    <rPh sb="2" eb="4">
      <t>カセツ</t>
    </rPh>
    <rPh sb="4" eb="6">
      <t>コウジ</t>
    </rPh>
    <phoneticPr fontId="3"/>
  </si>
  <si>
    <t>電気設備工事</t>
    <rPh sb="0" eb="2">
      <t>デンキ</t>
    </rPh>
    <rPh sb="2" eb="4">
      <t>セツビ</t>
    </rPh>
    <rPh sb="4" eb="6">
      <t>コウジ</t>
    </rPh>
    <phoneticPr fontId="3"/>
  </si>
  <si>
    <t>配管配線材料</t>
    <rPh sb="0" eb="2">
      <t>ハイカン</t>
    </rPh>
    <rPh sb="2" eb="4">
      <t>ハイセン</t>
    </rPh>
    <rPh sb="4" eb="6">
      <t>ザイリョウ</t>
    </rPh>
    <phoneticPr fontId="3"/>
  </si>
  <si>
    <t>式</t>
    <rPh sb="0" eb="1">
      <t>シキ</t>
    </rPh>
    <phoneticPr fontId="3"/>
  </si>
  <si>
    <t>明細書別紙</t>
    <rPh sb="0" eb="2">
      <t>メイサイ</t>
    </rPh>
    <rPh sb="2" eb="3">
      <t>ショ</t>
    </rPh>
    <rPh sb="3" eb="5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</si>
</sst>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#,##0_);[Red]\(#,##0\)"/>
    <numFmt numFmtId="178" formatCode="0_ "/>
    <numFmt numFmtId="179" formatCode="000000"/>
    <numFmt numFmtId="180" formatCode="000"/>
    <numFmt numFmtId="181" formatCode="00"/>
    <numFmt numFmtId="182" formatCode="#,##0.00_);[Red]\(#,##0.00\)"/>
    <numFmt numFmtId="183" formatCode="[$-F800]dddd\,\ mmmm\ dd\,\ yyyy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02">
    <xf numFmtId="0" fontId="0" fillId="0" borderId="0" xfId="0">
      <alignment vertical="center"/>
    </xf>
    <xf numFmtId="181" fontId="4" fillId="2" borderId="1" xfId="0" applyNumberFormat="1" applyFont="1" applyFill="1" applyBorder="1" applyAlignment="1" applyProtection="1">
      <alignment horizontal="center"/>
      <protection locked="0"/>
    </xf>
    <xf numFmtId="181" fontId="4" fillId="2" borderId="2" xfId="0" applyNumberFormat="1" applyFont="1" applyFill="1" applyBorder="1" applyAlignment="1" applyProtection="1">
      <alignment horizontal="center"/>
      <protection locked="0"/>
    </xf>
    <xf numFmtId="181" fontId="4" fillId="2" borderId="3" xfId="0" applyNumberFormat="1" applyFont="1" applyFill="1" applyBorder="1" applyAlignment="1" applyProtection="1">
      <alignment horizontal="center"/>
      <protection locked="0"/>
    </xf>
    <xf numFmtId="181" fontId="4" fillId="2" borderId="4" xfId="0" applyNumberFormat="1" applyFont="1" applyFill="1" applyBorder="1" applyAlignment="1" applyProtection="1">
      <alignment horizontal="center"/>
      <protection locked="0"/>
    </xf>
    <xf numFmtId="181" fontId="4" fillId="2" borderId="5" xfId="0" applyNumberFormat="1" applyFont="1" applyFill="1" applyBorder="1" applyAlignment="1" applyProtection="1">
      <alignment horizontal="center"/>
      <protection locked="0"/>
    </xf>
    <xf numFmtId="181" fontId="4" fillId="2" borderId="6" xfId="0" applyNumberFormat="1" applyFont="1" applyFill="1" applyBorder="1" applyAlignment="1" applyProtection="1">
      <alignment horizontal="center"/>
      <protection locked="0"/>
    </xf>
    <xf numFmtId="181" fontId="4" fillId="2" borderId="7" xfId="0" applyNumberFormat="1" applyFont="1" applyFill="1" applyBorder="1" applyAlignment="1" applyProtection="1">
      <alignment horizontal="center"/>
      <protection locked="0"/>
    </xf>
    <xf numFmtId="181" fontId="4" fillId="2" borderId="8" xfId="0" applyNumberFormat="1" applyFont="1" applyFill="1" applyBorder="1" applyAlignment="1" applyProtection="1">
      <alignment horizontal="center"/>
      <protection locked="0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49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2" xfId="1" applyNumberFormat="1" applyFont="1" applyFill="1" applyBorder="1" applyAlignment="1" applyProtection="1">
      <alignment horizontal="center" shrinkToFit="1"/>
    </xf>
    <xf numFmtId="1" fontId="4" fillId="0" borderId="6" xfId="1" applyNumberFormat="1" applyFont="1" applyFill="1" applyBorder="1" applyAlignment="1" applyProtection="1">
      <alignment horizontal="center" shrinkToFit="1"/>
    </xf>
    <xf numFmtId="0" fontId="12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176" fontId="5" fillId="0" borderId="0" xfId="0" applyNumberFormat="1" applyFont="1">
      <alignment vertical="center"/>
    </xf>
    <xf numFmtId="0" fontId="4" fillId="0" borderId="0" xfId="0" applyFont="1">
      <alignment vertical="center"/>
    </xf>
    <xf numFmtId="178" fontId="11" fillId="0" borderId="0" xfId="0" applyNumberFormat="1" applyFont="1">
      <alignment vertical="center"/>
    </xf>
    <xf numFmtId="178" fontId="11" fillId="0" borderId="12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>
      <alignment vertical="center"/>
    </xf>
    <xf numFmtId="0" fontId="9" fillId="0" borderId="12" xfId="0" applyFont="1" applyBorder="1" applyAlignment="1"/>
    <xf numFmtId="0" fontId="9" fillId="0" borderId="12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12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176" fontId="9" fillId="0" borderId="12" xfId="0" applyNumberFormat="1" applyFont="1" applyBorder="1" applyAlignment="1"/>
    <xf numFmtId="176" fontId="9" fillId="0" borderId="12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horizontal="right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177" fontId="4" fillId="0" borderId="0" xfId="1" applyNumberFormat="1" applyFont="1" applyBorder="1" applyAlignment="1" applyProtection="1">
      <alignment horizontal="right"/>
    </xf>
    <xf numFmtId="49" fontId="4" fillId="2" borderId="48" xfId="0" applyNumberFormat="1" applyFont="1" applyFill="1" applyBorder="1" applyAlignment="1" applyProtection="1">
      <alignment horizontal="center"/>
      <protection locked="0"/>
    </xf>
    <xf numFmtId="181" fontId="4" fillId="2" borderId="67" xfId="0" applyNumberFormat="1" applyFont="1" applyFill="1" applyBorder="1" applyAlignment="1" applyProtection="1">
      <alignment horizontal="center"/>
      <protection locked="0"/>
    </xf>
    <xf numFmtId="181" fontId="4" fillId="2" borderId="68" xfId="0" applyNumberFormat="1" applyFont="1" applyFill="1" applyBorder="1" applyAlignment="1" applyProtection="1">
      <alignment horizontal="center"/>
      <protection locked="0"/>
    </xf>
    <xf numFmtId="181" fontId="4" fillId="2" borderId="69" xfId="0" applyNumberFormat="1" applyFont="1" applyFill="1" applyBorder="1" applyAlignment="1" applyProtection="1">
      <alignment horizontal="center"/>
      <protection locked="0"/>
    </xf>
    <xf numFmtId="181" fontId="4" fillId="2" borderId="70" xfId="0" applyNumberFormat="1" applyFont="1" applyFill="1" applyBorder="1" applyAlignment="1" applyProtection="1">
      <alignment horizontal="center"/>
      <protection locked="0"/>
    </xf>
    <xf numFmtId="1" fontId="4" fillId="0" borderId="68" xfId="1" applyNumberFormat="1" applyFont="1" applyFill="1" applyBorder="1" applyAlignment="1" applyProtection="1">
      <alignment horizontal="center" shrinkToFit="1"/>
    </xf>
    <xf numFmtId="0" fontId="17" fillId="0" borderId="0" xfId="0" applyFont="1">
      <alignment vertical="center"/>
    </xf>
    <xf numFmtId="0" fontId="9" fillId="5" borderId="0" xfId="0" applyFont="1" applyFill="1">
      <alignment vertical="center"/>
    </xf>
    <xf numFmtId="179" fontId="9" fillId="5" borderId="0" xfId="0" applyNumberFormat="1" applyFont="1" applyFill="1">
      <alignment vertical="center"/>
    </xf>
    <xf numFmtId="0" fontId="4" fillId="5" borderId="0" xfId="0" applyFont="1" applyFill="1">
      <alignment vertical="center"/>
    </xf>
    <xf numFmtId="0" fontId="9" fillId="5" borderId="12" xfId="0" applyFont="1" applyFill="1" applyBorder="1">
      <alignment vertical="center"/>
    </xf>
    <xf numFmtId="179" fontId="4" fillId="5" borderId="12" xfId="0" applyNumberFormat="1" applyFont="1" applyFill="1" applyBorder="1">
      <alignment vertical="center"/>
    </xf>
    <xf numFmtId="49" fontId="4" fillId="5" borderId="12" xfId="0" applyNumberFormat="1" applyFont="1" applyFill="1" applyBorder="1">
      <alignment vertical="center"/>
    </xf>
    <xf numFmtId="49" fontId="4" fillId="2" borderId="12" xfId="0" applyNumberFormat="1" applyFont="1" applyFill="1" applyBorder="1">
      <alignment vertical="center"/>
    </xf>
    <xf numFmtId="49" fontId="4" fillId="2" borderId="29" xfId="0" applyNumberFormat="1" applyFont="1" applyFill="1" applyBorder="1">
      <alignment vertical="center"/>
    </xf>
    <xf numFmtId="0" fontId="9" fillId="5" borderId="35" xfId="0" applyFont="1" applyFill="1" applyBorder="1" applyProtection="1">
      <alignment vertical="center"/>
      <protection locked="0"/>
    </xf>
    <xf numFmtId="0" fontId="9" fillId="5" borderId="47" xfId="0" applyFont="1" applyFill="1" applyBorder="1" applyProtection="1">
      <alignment vertical="center"/>
      <protection locked="0"/>
    </xf>
    <xf numFmtId="0" fontId="9" fillId="5" borderId="0" xfId="0" applyFont="1" applyFill="1" applyAlignment="1">
      <alignment horizontal="right" vertical="center"/>
    </xf>
    <xf numFmtId="177" fontId="4" fillId="5" borderId="46" xfId="0" applyNumberFormat="1" applyFont="1" applyFill="1" applyBorder="1" applyAlignment="1" applyProtection="1">
      <protection locked="0"/>
    </xf>
    <xf numFmtId="177" fontId="4" fillId="5" borderId="15" xfId="0" applyNumberFormat="1" applyFont="1" applyFill="1" applyBorder="1" applyAlignment="1" applyProtection="1">
      <protection locked="0"/>
    </xf>
    <xf numFmtId="177" fontId="4" fillId="5" borderId="39" xfId="0" applyNumberFormat="1" applyFont="1" applyFill="1" applyBorder="1" applyAlignment="1" applyProtection="1">
      <protection locked="0"/>
    </xf>
    <xf numFmtId="177" fontId="4" fillId="5" borderId="71" xfId="0" applyNumberFormat="1" applyFont="1" applyFill="1" applyBorder="1" applyAlignment="1" applyProtection="1">
      <protection locked="0"/>
    </xf>
    <xf numFmtId="177" fontId="4" fillId="5" borderId="72" xfId="0" applyNumberFormat="1" applyFont="1" applyFill="1" applyBorder="1" applyAlignment="1" applyProtection="1">
      <protection locked="0"/>
    </xf>
    <xf numFmtId="177" fontId="4" fillId="5" borderId="74" xfId="0" applyNumberFormat="1" applyFont="1" applyFill="1" applyBorder="1" applyAlignment="1" applyProtection="1">
      <protection locked="0"/>
    </xf>
    <xf numFmtId="49" fontId="4" fillId="2" borderId="46" xfId="0" applyNumberFormat="1" applyFont="1" applyFill="1" applyBorder="1" applyAlignment="1" applyProtection="1">
      <alignment shrinkToFit="1"/>
      <protection locked="0"/>
    </xf>
    <xf numFmtId="49" fontId="4" fillId="2" borderId="15" xfId="0" applyNumberFormat="1" applyFont="1" applyFill="1" applyBorder="1" applyAlignment="1" applyProtection="1">
      <alignment shrinkToFit="1"/>
      <protection locked="0"/>
    </xf>
    <xf numFmtId="49" fontId="4" fillId="2" borderId="6" xfId="0" applyNumberFormat="1" applyFont="1" applyFill="1" applyBorder="1" applyAlignment="1" applyProtection="1">
      <alignment shrinkToFit="1"/>
      <protection locked="0"/>
    </xf>
    <xf numFmtId="177" fontId="4" fillId="2" borderId="15" xfId="1" applyNumberFormat="1" applyFont="1" applyFill="1" applyBorder="1" applyAlignment="1" applyProtection="1">
      <alignment horizontal="right"/>
      <protection locked="0"/>
    </xf>
    <xf numFmtId="177" fontId="4" fillId="2" borderId="16" xfId="1" applyNumberFormat="1" applyFont="1" applyFill="1" applyBorder="1" applyAlignment="1" applyProtection="1">
      <alignment horizontal="right"/>
      <protection locked="0"/>
    </xf>
    <xf numFmtId="177" fontId="4" fillId="0" borderId="14" xfId="1" applyNumberFormat="1" applyFont="1" applyBorder="1" applyAlignment="1" applyProtection="1">
      <alignment horizontal="right"/>
    </xf>
    <xf numFmtId="177" fontId="4" fillId="0" borderId="16" xfId="1" applyNumberFormat="1" applyFont="1" applyBorder="1" applyAlignment="1" applyProtection="1">
      <alignment horizontal="right"/>
    </xf>
    <xf numFmtId="177" fontId="4" fillId="0" borderId="15" xfId="1" applyNumberFormat="1" applyFont="1" applyBorder="1" applyAlignment="1" applyProtection="1">
      <alignment horizontal="right"/>
    </xf>
    <xf numFmtId="177" fontId="4" fillId="2" borderId="46" xfId="1" applyNumberFormat="1" applyFont="1" applyFill="1" applyBorder="1" applyAlignment="1" applyProtection="1">
      <alignment horizontal="right"/>
      <protection locked="0"/>
    </xf>
    <xf numFmtId="177" fontId="4" fillId="2" borderId="6" xfId="1" applyNumberFormat="1" applyFont="1" applyFill="1" applyBorder="1" applyAlignment="1" applyProtection="1">
      <alignment horizontal="right"/>
      <protection locked="0"/>
    </xf>
    <xf numFmtId="177" fontId="4" fillId="0" borderId="15" xfId="1" applyNumberFormat="1" applyFont="1" applyFill="1" applyBorder="1" applyAlignment="1" applyProtection="1">
      <alignment horizontal="right"/>
    </xf>
    <xf numFmtId="0" fontId="4" fillId="0" borderId="54" xfId="0" applyFont="1" applyBorder="1" applyAlignment="1">
      <alignment horizontal="center" shrinkToFit="1"/>
    </xf>
    <xf numFmtId="0" fontId="4" fillId="0" borderId="28" xfId="0" applyFont="1" applyBorder="1" applyAlignment="1">
      <alignment horizontal="center" shrinkToFit="1"/>
    </xf>
    <xf numFmtId="0" fontId="4" fillId="0" borderId="18" xfId="0" applyFont="1" applyBorder="1" applyAlignment="1">
      <alignment horizontal="center" shrinkToFit="1"/>
    </xf>
    <xf numFmtId="0" fontId="4" fillId="0" borderId="55" xfId="0" applyFont="1" applyBorder="1" applyAlignment="1">
      <alignment horizontal="center" shrinkToFit="1"/>
    </xf>
    <xf numFmtId="0" fontId="4" fillId="0" borderId="30" xfId="0" applyFont="1" applyBorder="1" applyAlignment="1">
      <alignment horizontal="center" shrinkToFit="1"/>
    </xf>
    <xf numFmtId="0" fontId="4" fillId="0" borderId="19" xfId="0" applyFont="1" applyBorder="1" applyAlignment="1">
      <alignment horizontal="center" shrinkToFit="1"/>
    </xf>
    <xf numFmtId="177" fontId="4" fillId="5" borderId="63" xfId="0" applyNumberFormat="1" applyFont="1" applyFill="1" applyBorder="1" applyAlignment="1" applyProtection="1">
      <protection locked="0"/>
    </xf>
    <xf numFmtId="177" fontId="4" fillId="5" borderId="13" xfId="0" applyNumberFormat="1" applyFont="1" applyFill="1" applyBorder="1" applyAlignment="1" applyProtection="1">
      <protection locked="0"/>
    </xf>
    <xf numFmtId="177" fontId="4" fillId="5" borderId="20" xfId="0" applyNumberFormat="1" applyFont="1" applyFill="1" applyBorder="1" applyAlignment="1" applyProtection="1">
      <protection locked="0"/>
    </xf>
    <xf numFmtId="177" fontId="4" fillId="2" borderId="72" xfId="1" applyNumberFormat="1" applyFont="1" applyFill="1" applyBorder="1" applyAlignment="1" applyProtection="1">
      <alignment horizontal="right"/>
      <protection locked="0"/>
    </xf>
    <xf numFmtId="177" fontId="4" fillId="2" borderId="49" xfId="1" applyNumberFormat="1" applyFont="1" applyFill="1" applyBorder="1" applyAlignment="1" applyProtection="1">
      <alignment horizontal="right"/>
      <protection locked="0"/>
    </xf>
    <xf numFmtId="177" fontId="4" fillId="0" borderId="73" xfId="1" applyNumberFormat="1" applyFont="1" applyBorder="1" applyAlignment="1" applyProtection="1">
      <alignment horizontal="right"/>
    </xf>
    <xf numFmtId="177" fontId="4" fillId="0" borderId="49" xfId="1" applyNumberFormat="1" applyFont="1" applyBorder="1" applyAlignment="1" applyProtection="1">
      <alignment horizontal="right"/>
    </xf>
    <xf numFmtId="177" fontId="4" fillId="2" borderId="13" xfId="1" applyNumberFormat="1" applyFont="1" applyFill="1" applyBorder="1" applyAlignment="1" applyProtection="1">
      <alignment horizontal="right"/>
      <protection locked="0"/>
    </xf>
    <xf numFmtId="177" fontId="4" fillId="2" borderId="61" xfId="1" applyNumberFormat="1" applyFon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4" fillId="0" borderId="62" xfId="0" applyFont="1" applyBorder="1" applyAlignment="1">
      <alignment horizontal="center" shrinkToFit="1"/>
    </xf>
    <xf numFmtId="0" fontId="4" fillId="0" borderId="26" xfId="0" applyFont="1" applyBorder="1" applyAlignment="1">
      <alignment horizontal="center" shrinkToFit="1"/>
    </xf>
    <xf numFmtId="177" fontId="4" fillId="0" borderId="24" xfId="1" applyNumberFormat="1" applyFont="1" applyBorder="1" applyAlignment="1" applyProtection="1">
      <alignment horizontal="right"/>
    </xf>
    <xf numFmtId="177" fontId="4" fillId="0" borderId="61" xfId="1" applyNumberFormat="1" applyFont="1" applyBorder="1" applyAlignment="1" applyProtection="1">
      <alignment horizontal="right"/>
    </xf>
    <xf numFmtId="177" fontId="6" fillId="0" borderId="28" xfId="0" applyNumberFormat="1" applyFont="1" applyBorder="1" applyAlignment="1">
      <alignment horizontal="right"/>
    </xf>
    <xf numFmtId="177" fontId="6" fillId="0" borderId="18" xfId="0" applyNumberFormat="1" applyFont="1" applyBorder="1" applyAlignment="1">
      <alignment horizontal="right"/>
    </xf>
    <xf numFmtId="177" fontId="6" fillId="0" borderId="0" xfId="0" applyNumberFormat="1" applyFont="1" applyAlignment="1">
      <alignment horizontal="right"/>
    </xf>
    <xf numFmtId="177" fontId="6" fillId="0" borderId="41" xfId="0" applyNumberFormat="1" applyFont="1" applyBorder="1" applyAlignment="1">
      <alignment horizontal="right"/>
    </xf>
    <xf numFmtId="177" fontId="6" fillId="0" borderId="32" xfId="0" applyNumberFormat="1" applyFont="1" applyBorder="1" applyAlignment="1">
      <alignment horizontal="right"/>
    </xf>
    <xf numFmtId="177" fontId="6" fillId="0" borderId="76" xfId="0" applyNumberFormat="1" applyFont="1" applyBorder="1" applyAlignment="1">
      <alignment horizontal="right"/>
    </xf>
    <xf numFmtId="177" fontId="6" fillId="0" borderId="30" xfId="0" applyNumberFormat="1" applyFont="1" applyBorder="1" applyAlignment="1">
      <alignment horizontal="right"/>
    </xf>
    <xf numFmtId="177" fontId="6" fillId="0" borderId="19" xfId="0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7" fontId="6" fillId="0" borderId="41" xfId="1" applyNumberFormat="1" applyFont="1" applyBorder="1" applyAlignment="1">
      <alignment horizontal="right"/>
    </xf>
    <xf numFmtId="177" fontId="6" fillId="0" borderId="12" xfId="1" applyNumberFormat="1" applyFont="1" applyBorder="1" applyAlignment="1">
      <alignment horizontal="right"/>
    </xf>
    <xf numFmtId="177" fontId="6" fillId="0" borderId="29" xfId="1" applyNumberFormat="1" applyFont="1" applyBorder="1" applyAlignment="1">
      <alignment horizontal="right"/>
    </xf>
    <xf numFmtId="177" fontId="5" fillId="0" borderId="34" xfId="1" applyNumberFormat="1" applyFont="1" applyBorder="1" applyAlignment="1" applyProtection="1">
      <alignment horizontal="center" vertical="center"/>
    </xf>
    <xf numFmtId="177" fontId="5" fillId="0" borderId="28" xfId="1" applyNumberFormat="1" applyFont="1" applyBorder="1" applyAlignment="1" applyProtection="1">
      <alignment horizontal="center" vertical="center"/>
    </xf>
    <xf numFmtId="177" fontId="5" fillId="0" borderId="50" xfId="1" applyNumberFormat="1" applyFont="1" applyBorder="1" applyAlignment="1" applyProtection="1">
      <alignment horizontal="center" vertical="center"/>
    </xf>
    <xf numFmtId="177" fontId="5" fillId="0" borderId="35" xfId="1" applyNumberFormat="1" applyFont="1" applyBorder="1" applyAlignment="1" applyProtection="1">
      <alignment horizontal="center" vertical="center"/>
    </xf>
    <xf numFmtId="177" fontId="5" fillId="0" borderId="0" xfId="1" applyNumberFormat="1" applyFont="1" applyBorder="1" applyAlignment="1" applyProtection="1">
      <alignment horizontal="center" vertical="center"/>
    </xf>
    <xf numFmtId="177" fontId="5" fillId="0" borderId="79" xfId="1" applyNumberFormat="1" applyFont="1" applyBorder="1" applyAlignment="1" applyProtection="1">
      <alignment horizontal="center" vertical="center"/>
    </xf>
    <xf numFmtId="177" fontId="5" fillId="0" borderId="75" xfId="1" applyNumberFormat="1" applyFont="1" applyBorder="1" applyAlignment="1" applyProtection="1">
      <alignment horizontal="center" vertical="center"/>
    </xf>
    <xf numFmtId="177" fontId="5" fillId="0" borderId="32" xfId="1" applyNumberFormat="1" applyFont="1" applyBorder="1" applyAlignment="1" applyProtection="1">
      <alignment horizontal="center" vertical="center"/>
    </xf>
    <xf numFmtId="177" fontId="5" fillId="0" borderId="82" xfId="1" applyNumberFormat="1" applyFont="1" applyBorder="1" applyAlignment="1" applyProtection="1">
      <alignment horizontal="center" vertical="center"/>
    </xf>
    <xf numFmtId="177" fontId="5" fillId="0" borderId="59" xfId="1" applyNumberFormat="1" applyFont="1" applyBorder="1" applyAlignment="1" applyProtection="1">
      <alignment horizontal="center" vertical="center"/>
    </xf>
    <xf numFmtId="177" fontId="5" fillId="0" borderId="30" xfId="1" applyNumberFormat="1" applyFont="1" applyBorder="1" applyAlignment="1" applyProtection="1">
      <alignment horizontal="center" vertical="center"/>
    </xf>
    <xf numFmtId="177" fontId="5" fillId="0" borderId="60" xfId="1" applyNumberFormat="1" applyFont="1" applyBorder="1" applyAlignment="1" applyProtection="1">
      <alignment horizontal="center" vertical="center"/>
    </xf>
    <xf numFmtId="177" fontId="5" fillId="0" borderId="47" xfId="1" applyNumberFormat="1" applyFont="1" applyBorder="1" applyAlignment="1" applyProtection="1">
      <alignment horizontal="center" vertical="center"/>
    </xf>
    <xf numFmtId="177" fontId="5" fillId="0" borderId="12" xfId="1" applyNumberFormat="1" applyFont="1" applyBorder="1" applyAlignment="1" applyProtection="1">
      <alignment horizontal="center" vertical="center"/>
    </xf>
    <xf numFmtId="177" fontId="5" fillId="0" borderId="51" xfId="1" applyNumberFormat="1" applyFont="1" applyBorder="1" applyAlignment="1" applyProtection="1">
      <alignment horizontal="center" vertical="center"/>
    </xf>
    <xf numFmtId="0" fontId="6" fillId="0" borderId="30" xfId="0" applyFont="1" applyBorder="1" applyAlignment="1">
      <alignment horizontal="center"/>
    </xf>
    <xf numFmtId="177" fontId="4" fillId="2" borderId="2" xfId="1" applyNumberFormat="1" applyFont="1" applyFill="1" applyBorder="1" applyAlignment="1" applyProtection="1">
      <alignment horizontal="right"/>
      <protection locked="0"/>
    </xf>
    <xf numFmtId="0" fontId="4" fillId="0" borderId="50" xfId="0" applyFont="1" applyBorder="1" applyAlignment="1">
      <alignment horizontal="center" shrinkToFit="1"/>
    </xf>
    <xf numFmtId="0" fontId="4" fillId="0" borderId="60" xfId="0" applyFont="1" applyBorder="1" applyAlignment="1">
      <alignment horizontal="center" shrinkToFit="1"/>
    </xf>
    <xf numFmtId="183" fontId="6" fillId="2" borderId="30" xfId="0" applyNumberFormat="1" applyFont="1" applyFill="1" applyBorder="1" applyAlignment="1" applyProtection="1">
      <alignment horizontal="center" shrinkToFit="1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9" fillId="0" borderId="3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right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77" fontId="4" fillId="0" borderId="13" xfId="1" applyNumberFormat="1" applyFont="1" applyFill="1" applyBorder="1" applyAlignment="1" applyProtection="1">
      <alignment horizontal="right"/>
    </xf>
    <xf numFmtId="49" fontId="4" fillId="2" borderId="71" xfId="0" applyNumberFormat="1" applyFont="1" applyFill="1" applyBorder="1" applyAlignment="1" applyProtection="1">
      <alignment shrinkToFit="1"/>
      <protection locked="0"/>
    </xf>
    <xf numFmtId="49" fontId="4" fillId="2" borderId="72" xfId="0" applyNumberFormat="1" applyFont="1" applyFill="1" applyBorder="1" applyAlignment="1" applyProtection="1">
      <alignment shrinkToFit="1"/>
      <protection locked="0"/>
    </xf>
    <xf numFmtId="49" fontId="4" fillId="2" borderId="68" xfId="0" applyNumberFormat="1" applyFont="1" applyFill="1" applyBorder="1" applyAlignment="1" applyProtection="1">
      <alignment shrinkToFit="1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49" fontId="10" fillId="2" borderId="50" xfId="0" applyNumberFormat="1" applyFont="1" applyFill="1" applyBorder="1" applyAlignment="1" applyProtection="1">
      <alignment horizontal="center" vertical="center"/>
      <protection locked="0"/>
    </xf>
    <xf numFmtId="49" fontId="10" fillId="2" borderId="12" xfId="0" applyNumberFormat="1" applyFont="1" applyFill="1" applyBorder="1" applyAlignment="1" applyProtection="1">
      <alignment horizontal="center" vertical="center"/>
      <protection locked="0"/>
    </xf>
    <xf numFmtId="49" fontId="10" fillId="2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>
      <alignment horizontal="center" shrinkToFit="1"/>
    </xf>
    <xf numFmtId="0" fontId="4" fillId="0" borderId="53" xfId="0" applyFont="1" applyBorder="1" applyAlignment="1">
      <alignment horizontal="center" shrinkToFit="1"/>
    </xf>
    <xf numFmtId="0" fontId="4" fillId="0" borderId="56" xfId="0" applyFont="1" applyBorder="1" applyAlignment="1">
      <alignment horizontal="center" shrinkToFit="1"/>
    </xf>
    <xf numFmtId="0" fontId="4" fillId="0" borderId="57" xfId="0" applyFont="1" applyBorder="1" applyAlignment="1">
      <alignment horizontal="center" shrinkToFit="1"/>
    </xf>
    <xf numFmtId="49" fontId="4" fillId="0" borderId="54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5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shrinkToFit="1"/>
    </xf>
    <xf numFmtId="0" fontId="4" fillId="0" borderId="59" xfId="0" applyFont="1" applyBorder="1" applyAlignment="1">
      <alignment horizontal="center" shrinkToFit="1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49" fontId="4" fillId="2" borderId="63" xfId="0" applyNumberFormat="1" applyFont="1" applyFill="1" applyBorder="1" applyAlignment="1" applyProtection="1">
      <alignment shrinkToFit="1"/>
      <protection locked="0"/>
    </xf>
    <xf numFmtId="49" fontId="4" fillId="2" borderId="13" xfId="0" applyNumberFormat="1" applyFont="1" applyFill="1" applyBorder="1" applyAlignment="1" applyProtection="1">
      <alignment shrinkToFit="1"/>
      <protection locked="0"/>
    </xf>
    <xf numFmtId="49" fontId="4" fillId="2" borderId="2" xfId="0" applyNumberFormat="1" applyFont="1" applyFill="1" applyBorder="1" applyAlignment="1" applyProtection="1">
      <alignment shrinkToFit="1"/>
      <protection locked="0"/>
    </xf>
    <xf numFmtId="49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>
      <alignment horizontal="center" vertical="center"/>
    </xf>
    <xf numFmtId="180" fontId="10" fillId="2" borderId="27" xfId="0" applyNumberFormat="1" applyFont="1" applyFill="1" applyBorder="1" applyAlignment="1" applyProtection="1">
      <alignment horizontal="center" vertical="center"/>
      <protection locked="0"/>
    </xf>
    <xf numFmtId="180" fontId="10" fillId="2" borderId="28" xfId="0" applyNumberFormat="1" applyFont="1" applyFill="1" applyBorder="1" applyAlignment="1" applyProtection="1">
      <alignment horizontal="center" vertical="center"/>
      <protection locked="0"/>
    </xf>
    <xf numFmtId="180" fontId="10" fillId="2" borderId="18" xfId="0" applyNumberFormat="1" applyFont="1" applyFill="1" applyBorder="1" applyAlignment="1" applyProtection="1">
      <alignment horizontal="center" vertical="center"/>
      <protection locked="0"/>
    </xf>
    <xf numFmtId="180" fontId="10" fillId="2" borderId="17" xfId="0" applyNumberFormat="1" applyFont="1" applyFill="1" applyBorder="1" applyAlignment="1" applyProtection="1">
      <alignment horizontal="center" vertical="center"/>
      <protection locked="0"/>
    </xf>
    <xf numFmtId="180" fontId="10" fillId="2" borderId="12" xfId="0" applyNumberFormat="1" applyFont="1" applyFill="1" applyBorder="1" applyAlignment="1" applyProtection="1">
      <alignment horizontal="center" vertical="center"/>
      <protection locked="0"/>
    </xf>
    <xf numFmtId="180" fontId="10" fillId="2" borderId="29" xfId="0" applyNumberFormat="1" applyFont="1" applyFill="1" applyBorder="1" applyAlignment="1" applyProtection="1">
      <alignment horizontal="center" vertical="center"/>
      <protection locked="0"/>
    </xf>
    <xf numFmtId="179" fontId="4" fillId="2" borderId="14" xfId="0" applyNumberFormat="1" applyFont="1" applyFill="1" applyBorder="1" applyAlignment="1" applyProtection="1">
      <alignment horizontal="center" vertical="center"/>
      <protection locked="0"/>
    </xf>
    <xf numFmtId="179" fontId="4" fillId="2" borderId="15" xfId="0" applyNumberFormat="1" applyFont="1" applyFill="1" applyBorder="1" applyAlignment="1" applyProtection="1">
      <alignment horizontal="center" vertical="center"/>
      <protection locked="0"/>
    </xf>
    <xf numFmtId="17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39" xfId="0" applyNumberFormat="1" applyFont="1" applyFill="1" applyBorder="1" applyAlignment="1" applyProtection="1">
      <alignment horizontal="center" vertical="center"/>
      <protection locked="0"/>
    </xf>
    <xf numFmtId="49" fontId="4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0" xfId="0" applyNumberFormat="1" applyFont="1" applyFill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9" fontId="4" fillId="2" borderId="41" xfId="0" applyNumberFormat="1" applyFont="1" applyFill="1" applyBorder="1">
      <alignment vertical="center"/>
    </xf>
    <xf numFmtId="49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9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15" xfId="0" applyNumberFormat="1" applyFont="1" applyFill="1" applyBorder="1" applyAlignment="1" applyProtection="1">
      <alignment horizontal="center" vertical="center"/>
      <protection locked="0"/>
    </xf>
    <xf numFmtId="178" fontId="4" fillId="2" borderId="39" xfId="0" applyNumberFormat="1" applyFont="1" applyFill="1" applyBorder="1" applyAlignment="1" applyProtection="1">
      <alignment horizontal="center" vertical="center"/>
      <protection locked="0"/>
    </xf>
    <xf numFmtId="49" fontId="11" fillId="2" borderId="44" xfId="0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vertical="center" shrinkToFi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77" xfId="0" applyFont="1" applyFill="1" applyBorder="1" applyAlignment="1">
      <alignment horizontal="left" vertical="center"/>
    </xf>
    <xf numFmtId="49" fontId="4" fillId="2" borderId="27" xfId="0" applyNumberFormat="1" applyFont="1" applyFill="1" applyBorder="1" applyAlignment="1" applyProtection="1">
      <alignment vertical="center" shrinkToFit="1"/>
      <protection locked="0"/>
    </xf>
    <xf numFmtId="49" fontId="4" fillId="2" borderId="28" xfId="0" applyNumberFormat="1" applyFont="1" applyFill="1" applyBorder="1" applyAlignment="1" applyProtection="1">
      <alignment vertical="center" shrinkToFit="1"/>
      <protection locked="0"/>
    </xf>
    <xf numFmtId="0" fontId="9" fillId="0" borderId="1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49" fontId="4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9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72" xfId="1" applyNumberFormat="1" applyFont="1" applyBorder="1" applyAlignment="1" applyProtection="1">
      <alignment horizontal="right"/>
    </xf>
    <xf numFmtId="0" fontId="11" fillId="0" borderId="30" xfId="0" applyFont="1" applyBorder="1" applyAlignment="1">
      <alignment horizontal="center" shrinkToFit="1"/>
    </xf>
    <xf numFmtId="0" fontId="13" fillId="3" borderId="31" xfId="0" applyFont="1" applyFill="1" applyBorder="1" applyAlignment="1">
      <alignment horizontal="distributed" indent="1"/>
    </xf>
    <xf numFmtId="177" fontId="4" fillId="2" borderId="78" xfId="1" applyNumberFormat="1" applyFont="1" applyFill="1" applyBorder="1" applyAlignment="1" applyProtection="1">
      <alignment horizontal="right"/>
      <protection locked="0"/>
    </xf>
    <xf numFmtId="177" fontId="4" fillId="2" borderId="32" xfId="1" applyNumberFormat="1" applyFont="1" applyFill="1" applyBorder="1" applyAlignment="1" applyProtection="1">
      <alignment horizontal="right"/>
      <protection locked="0"/>
    </xf>
    <xf numFmtId="177" fontId="4" fillId="2" borderId="33" xfId="1" applyNumberFormat="1" applyFont="1" applyFill="1" applyBorder="1" applyAlignment="1" applyProtection="1">
      <alignment horizontal="right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7" fontId="4" fillId="2" borderId="68" xfId="1" applyNumberFormat="1" applyFont="1" applyFill="1" applyBorder="1" applyAlignment="1" applyProtection="1">
      <alignment horizontal="right"/>
      <protection locked="0"/>
    </xf>
    <xf numFmtId="177" fontId="4" fillId="0" borderId="72" xfId="1" applyNumberFormat="1" applyFont="1" applyFill="1" applyBorder="1" applyAlignment="1" applyProtection="1">
      <alignment horizontal="right"/>
    </xf>
    <xf numFmtId="177" fontId="4" fillId="2" borderId="71" xfId="1" applyNumberFormat="1" applyFont="1" applyFill="1" applyBorder="1" applyAlignment="1" applyProtection="1">
      <alignment horizontal="right"/>
      <protection locked="0"/>
    </xf>
    <xf numFmtId="49" fontId="4" fillId="5" borderId="21" xfId="0" applyNumberFormat="1" applyFont="1" applyFill="1" applyBorder="1" applyProtection="1">
      <alignment vertical="center"/>
      <protection locked="0"/>
    </xf>
    <xf numFmtId="49" fontId="4" fillId="5" borderId="40" xfId="0" applyNumberFormat="1" applyFont="1" applyFill="1" applyBorder="1" applyProtection="1">
      <alignment vertical="center"/>
      <protection locked="0"/>
    </xf>
    <xf numFmtId="177" fontId="4" fillId="0" borderId="13" xfId="1" applyNumberFormat="1" applyFont="1" applyBorder="1" applyAlignment="1" applyProtection="1">
      <alignment horizontal="right"/>
    </xf>
    <xf numFmtId="177" fontId="18" fillId="5" borderId="46" xfId="0" applyNumberFormat="1" applyFont="1" applyFill="1" applyBorder="1" applyAlignment="1" applyProtection="1">
      <alignment horizontal="center"/>
      <protection locked="0"/>
    </xf>
    <xf numFmtId="177" fontId="18" fillId="5" borderId="15" xfId="0" applyNumberFormat="1" applyFont="1" applyFill="1" applyBorder="1" applyAlignment="1" applyProtection="1">
      <alignment horizontal="center"/>
      <protection locked="0"/>
    </xf>
    <xf numFmtId="177" fontId="18" fillId="5" borderId="39" xfId="0" applyNumberFormat="1" applyFont="1" applyFill="1" applyBorder="1" applyAlignment="1" applyProtection="1">
      <alignment horizontal="center"/>
      <protection locked="0"/>
    </xf>
    <xf numFmtId="177" fontId="18" fillId="5" borderId="71" xfId="0" applyNumberFormat="1" applyFont="1" applyFill="1" applyBorder="1" applyAlignment="1" applyProtection="1">
      <alignment horizontal="center"/>
      <protection locked="0"/>
    </xf>
    <xf numFmtId="177" fontId="18" fillId="5" borderId="72" xfId="0" applyNumberFormat="1" applyFont="1" applyFill="1" applyBorder="1" applyAlignment="1" applyProtection="1">
      <alignment horizontal="center"/>
      <protection locked="0"/>
    </xf>
    <xf numFmtId="177" fontId="18" fillId="5" borderId="74" xfId="0" applyNumberFormat="1" applyFont="1" applyFill="1" applyBorder="1" applyAlignment="1" applyProtection="1">
      <alignment horizontal="center"/>
      <protection locked="0"/>
    </xf>
    <xf numFmtId="177" fontId="18" fillId="5" borderId="63" xfId="0" applyNumberFormat="1" applyFont="1" applyFill="1" applyBorder="1" applyAlignment="1" applyProtection="1">
      <alignment horizontal="center"/>
      <protection locked="0"/>
    </xf>
    <xf numFmtId="177" fontId="18" fillId="5" borderId="13" xfId="0" applyNumberFormat="1" applyFont="1" applyFill="1" applyBorder="1" applyAlignment="1" applyProtection="1">
      <alignment horizontal="center"/>
      <protection locked="0"/>
    </xf>
    <xf numFmtId="177" fontId="18" fillId="5" borderId="20" xfId="0" applyNumberFormat="1" applyFont="1" applyFill="1" applyBorder="1" applyAlignment="1" applyProtection="1">
      <alignment horizontal="center"/>
      <protection locked="0"/>
    </xf>
    <xf numFmtId="49" fontId="5" fillId="2" borderId="27" xfId="0" applyNumberFormat="1" applyFont="1" applyFill="1" applyBorder="1" applyAlignment="1">
      <alignment horizontal="center" vertical="center" shrinkToFit="1"/>
    </xf>
    <xf numFmtId="49" fontId="5" fillId="2" borderId="28" xfId="0" applyNumberFormat="1" applyFont="1" applyFill="1" applyBorder="1" applyAlignment="1">
      <alignment horizontal="center" vertical="center" shrinkToFit="1"/>
    </xf>
    <xf numFmtId="49" fontId="5" fillId="2" borderId="18" xfId="0" applyNumberFormat="1" applyFont="1" applyFill="1" applyBorder="1" applyAlignment="1">
      <alignment horizontal="center" vertical="center" shrinkToFit="1"/>
    </xf>
    <xf numFmtId="49" fontId="5" fillId="2" borderId="17" xfId="0" applyNumberFormat="1" applyFont="1" applyFill="1" applyBorder="1" applyAlignment="1">
      <alignment horizontal="center" vertical="center" shrinkToFit="1"/>
    </xf>
    <xf numFmtId="49" fontId="5" fillId="2" borderId="12" xfId="0" applyNumberFormat="1" applyFont="1" applyFill="1" applyBorder="1" applyAlignment="1">
      <alignment horizontal="center" vertical="center" shrinkToFit="1"/>
    </xf>
    <xf numFmtId="49" fontId="5" fillId="2" borderId="29" xfId="0" applyNumberFormat="1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10" fillId="2" borderId="28" xfId="0" applyNumberFormat="1" applyFont="1" applyFill="1" applyBorder="1" applyAlignment="1">
      <alignment horizontal="center" vertical="center"/>
    </xf>
    <xf numFmtId="49" fontId="10" fillId="2" borderId="50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/>
    </xf>
    <xf numFmtId="49" fontId="10" fillId="2" borderId="51" xfId="0" applyNumberFormat="1" applyFont="1" applyFill="1" applyBorder="1" applyAlignment="1">
      <alignment horizontal="center" vertical="center"/>
    </xf>
    <xf numFmtId="182" fontId="4" fillId="2" borderId="16" xfId="1" applyNumberFormat="1" applyFont="1" applyFill="1" applyBorder="1" applyAlignment="1" applyProtection="1">
      <protection locked="0"/>
    </xf>
    <xf numFmtId="182" fontId="4" fillId="2" borderId="5" xfId="1" applyNumberFormat="1" applyFont="1" applyFill="1" applyBorder="1" applyAlignment="1" applyProtection="1">
      <protection locked="0"/>
    </xf>
    <xf numFmtId="0" fontId="4" fillId="0" borderId="65" xfId="0" applyFont="1" applyBorder="1" applyAlignment="1">
      <alignment horizontal="center" shrinkToFit="1"/>
    </xf>
    <xf numFmtId="0" fontId="4" fillId="0" borderId="66" xfId="0" applyFont="1" applyBorder="1" applyAlignment="1">
      <alignment horizontal="center" shrinkToFit="1"/>
    </xf>
    <xf numFmtId="177" fontId="4" fillId="0" borderId="6" xfId="0" applyNumberFormat="1" applyFont="1" applyBorder="1" applyAlignment="1">
      <alignment horizontal="right"/>
    </xf>
    <xf numFmtId="49" fontId="4" fillId="2" borderId="46" xfId="1" applyNumberFormat="1" applyFont="1" applyFill="1" applyBorder="1" applyAlignment="1" applyProtection="1">
      <protection locked="0"/>
    </xf>
    <xf numFmtId="49" fontId="4" fillId="2" borderId="15" xfId="1" applyNumberFormat="1" applyFont="1" applyFill="1" applyBorder="1" applyAlignment="1" applyProtection="1">
      <protection locked="0"/>
    </xf>
    <xf numFmtId="49" fontId="4" fillId="2" borderId="6" xfId="1" applyNumberFormat="1" applyFont="1" applyFill="1" applyBorder="1" applyAlignment="1" applyProtection="1">
      <protection locked="0"/>
    </xf>
    <xf numFmtId="49" fontId="4" fillId="2" borderId="5" xfId="1" applyNumberFormat="1" applyFont="1" applyFill="1" applyBorder="1" applyAlignment="1" applyProtection="1">
      <alignment horizontal="center"/>
      <protection locked="0"/>
    </xf>
    <xf numFmtId="177" fontId="4" fillId="2" borderId="5" xfId="1" applyNumberFormat="1" applyFont="1" applyFill="1" applyBorder="1" applyAlignment="1" applyProtection="1">
      <alignment horizontal="right"/>
      <protection locked="0"/>
    </xf>
    <xf numFmtId="177" fontId="4" fillId="2" borderId="8" xfId="1" applyNumberFormat="1" applyFont="1" applyFill="1" applyBorder="1" applyAlignment="1" applyProtection="1">
      <alignment horizontal="right"/>
      <protection locked="0"/>
    </xf>
    <xf numFmtId="177" fontId="4" fillId="0" borderId="2" xfId="1" applyNumberFormat="1" applyFont="1" applyFill="1" applyBorder="1" applyAlignment="1" applyProtection="1">
      <alignment horizontal="right"/>
    </xf>
    <xf numFmtId="0" fontId="13" fillId="4" borderId="31" xfId="0" applyFont="1" applyFill="1" applyBorder="1" applyAlignment="1">
      <alignment horizontal="distributed" indent="1" shrinkToFit="1"/>
    </xf>
    <xf numFmtId="182" fontId="4" fillId="2" borderId="49" xfId="1" applyNumberFormat="1" applyFont="1" applyFill="1" applyBorder="1" applyAlignment="1" applyProtection="1">
      <protection locked="0"/>
    </xf>
    <xf numFmtId="182" fontId="4" fillId="2" borderId="67" xfId="1" applyNumberFormat="1" applyFont="1" applyFill="1" applyBorder="1" applyAlignment="1" applyProtection="1">
      <protection locked="0"/>
    </xf>
    <xf numFmtId="49" fontId="4" fillId="2" borderId="67" xfId="1" applyNumberFormat="1" applyFont="1" applyFill="1" applyBorder="1" applyAlignment="1" applyProtection="1">
      <alignment horizontal="center"/>
      <protection locked="0"/>
    </xf>
    <xf numFmtId="49" fontId="4" fillId="2" borderId="71" xfId="1" applyNumberFormat="1" applyFont="1" applyFill="1" applyBorder="1" applyAlignment="1" applyProtection="1">
      <protection locked="0"/>
    </xf>
    <xf numFmtId="49" fontId="4" fillId="2" borderId="72" xfId="1" applyNumberFormat="1" applyFont="1" applyFill="1" applyBorder="1" applyAlignment="1" applyProtection="1">
      <protection locked="0"/>
    </xf>
    <xf numFmtId="49" fontId="4" fillId="2" borderId="68" xfId="1" applyNumberFormat="1" applyFont="1" applyFill="1" applyBorder="1" applyAlignment="1" applyProtection="1">
      <protection locked="0"/>
    </xf>
    <xf numFmtId="49" fontId="4" fillId="2" borderId="63" xfId="1" applyNumberFormat="1" applyFont="1" applyFill="1" applyBorder="1" applyAlignment="1" applyProtection="1">
      <protection locked="0"/>
    </xf>
    <xf numFmtId="49" fontId="4" fillId="2" borderId="13" xfId="1" applyNumberFormat="1" applyFont="1" applyFill="1" applyBorder="1" applyAlignment="1" applyProtection="1">
      <protection locked="0"/>
    </xf>
    <xf numFmtId="49" fontId="4" fillId="2" borderId="2" xfId="1" applyNumberFormat="1" applyFont="1" applyFill="1" applyBorder="1" applyAlignment="1" applyProtection="1">
      <protection locked="0"/>
    </xf>
    <xf numFmtId="49" fontId="4" fillId="2" borderId="80" xfId="1" applyNumberFormat="1" applyFont="1" applyFill="1" applyBorder="1" applyAlignment="1" applyProtection="1">
      <protection locked="0"/>
    </xf>
    <xf numFmtId="49" fontId="4" fillId="2" borderId="43" xfId="1" applyNumberFormat="1" applyFont="1" applyFill="1" applyBorder="1" applyAlignment="1" applyProtection="1">
      <protection locked="0"/>
    </xf>
    <xf numFmtId="49" fontId="4" fillId="2" borderId="81" xfId="1" applyNumberFormat="1" applyFont="1" applyFill="1" applyBorder="1" applyAlignment="1" applyProtection="1">
      <protection locked="0"/>
    </xf>
    <xf numFmtId="177" fontId="4" fillId="2" borderId="67" xfId="1" applyNumberFormat="1" applyFont="1" applyFill="1" applyBorder="1" applyAlignment="1" applyProtection="1">
      <alignment horizontal="right"/>
      <protection locked="0"/>
    </xf>
    <xf numFmtId="177" fontId="4" fillId="2" borderId="70" xfId="1" applyNumberFormat="1" applyFont="1" applyFill="1" applyBorder="1" applyAlignment="1" applyProtection="1">
      <alignment horizontal="right"/>
      <protection locked="0"/>
    </xf>
    <xf numFmtId="177" fontId="4" fillId="0" borderId="72" xfId="0" applyNumberFormat="1" applyFont="1" applyBorder="1" applyAlignment="1">
      <alignment horizontal="right"/>
    </xf>
    <xf numFmtId="177" fontId="4" fillId="0" borderId="68" xfId="0" applyNumberFormat="1" applyFont="1" applyBorder="1" applyAlignment="1">
      <alignment horizontal="right"/>
    </xf>
    <xf numFmtId="177" fontId="4" fillId="2" borderId="64" xfId="1" applyNumberFormat="1" applyFont="1" applyFill="1" applyBorder="1" applyAlignment="1" applyProtection="1">
      <alignment horizontal="right"/>
      <protection locked="0"/>
    </xf>
    <xf numFmtId="177" fontId="4" fillId="2" borderId="4" xfId="1" applyNumberFormat="1" applyFont="1" applyFill="1" applyBorder="1" applyAlignment="1" applyProtection="1">
      <alignment horizontal="right"/>
      <protection locked="0"/>
    </xf>
    <xf numFmtId="182" fontId="4" fillId="2" borderId="61" xfId="1" applyNumberFormat="1" applyFont="1" applyFill="1" applyBorder="1" applyAlignment="1" applyProtection="1">
      <protection locked="0"/>
    </xf>
    <xf numFmtId="182" fontId="4" fillId="2" borderId="64" xfId="1" applyNumberFormat="1" applyFont="1" applyFill="1" applyBorder="1" applyAlignment="1" applyProtection="1">
      <protection locked="0"/>
    </xf>
    <xf numFmtId="182" fontId="4" fillId="2" borderId="38" xfId="1" applyNumberFormat="1" applyFont="1" applyFill="1" applyBorder="1" applyAlignment="1" applyProtection="1">
      <protection locked="0"/>
    </xf>
    <xf numFmtId="182" fontId="4" fillId="2" borderId="45" xfId="1" applyNumberFormat="1" applyFont="1" applyFill="1" applyBorder="1" applyAlignment="1" applyProtection="1">
      <protection locked="0"/>
    </xf>
    <xf numFmtId="49" fontId="4" fillId="2" borderId="64" xfId="1" applyNumberFormat="1" applyFont="1" applyFill="1" applyBorder="1" applyAlignment="1" applyProtection="1">
      <alignment horizontal="center"/>
      <protection locked="0"/>
    </xf>
    <xf numFmtId="49" fontId="4" fillId="2" borderId="45" xfId="1" applyNumberFormat="1" applyFont="1" applyFill="1" applyBorder="1" applyAlignment="1" applyProtection="1">
      <alignment horizontal="center"/>
      <protection locked="0"/>
    </xf>
  </cellXfs>
  <cellStyles count="3">
    <cellStyle name="桁区切り" xfId="1" builtinId="6"/>
    <cellStyle name="標準" xfId="0" builtinId="0"/>
    <cellStyle name="未定義" xfId="2" xr:uid="{00000000-0005-0000-0000-000003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M$5" lockText="1" noThreeD="1"/>
</file>

<file path=xl/ctrlProps/ctrlProp10.xml><?xml version="1.0" encoding="utf-8"?>
<formControlPr xmlns="http://schemas.microsoft.com/office/spreadsheetml/2009/9/main" objectType="CheckBox" fmlaLink="$AN$5" lockText="1" noThreeD="1"/>
</file>

<file path=xl/ctrlProps/ctrlProp11.xml><?xml version="1.0" encoding="utf-8"?>
<formControlPr xmlns="http://schemas.microsoft.com/office/spreadsheetml/2009/9/main" objectType="CheckBox" fmlaLink="$AM$7" lockText="1" noThreeD="1"/>
</file>

<file path=xl/ctrlProps/ctrlProp12.xml><?xml version="1.0" encoding="utf-8"?>
<formControlPr xmlns="http://schemas.microsoft.com/office/spreadsheetml/2009/9/main" objectType="CheckBox" fmlaLink="$AM$8" lockText="1" noThreeD="1"/>
</file>

<file path=xl/ctrlProps/ctrlProp13.xml><?xml version="1.0" encoding="utf-8"?>
<formControlPr xmlns="http://schemas.microsoft.com/office/spreadsheetml/2009/9/main" objectType="CheckBox" fmlaLink="$AM$5" lockText="1" noThreeD="1"/>
</file>

<file path=xl/ctrlProps/ctrlProp14.xml><?xml version="1.0" encoding="utf-8"?>
<formControlPr xmlns="http://schemas.microsoft.com/office/spreadsheetml/2009/9/main" objectType="CheckBox" checked="Checked" fmlaLink="$AN$5" lockText="1" noThreeD="1"/>
</file>

<file path=xl/ctrlProps/ctrlProp15.xml><?xml version="1.0" encoding="utf-8"?>
<formControlPr xmlns="http://schemas.microsoft.com/office/spreadsheetml/2009/9/main" objectType="CheckBox" checked="Checked" fmlaLink="$AM$7" lockText="1" noThreeD="1"/>
</file>

<file path=xl/ctrlProps/ctrlProp16.xml><?xml version="1.0" encoding="utf-8"?>
<formControlPr xmlns="http://schemas.microsoft.com/office/spreadsheetml/2009/9/main" objectType="CheckBox" fmlaLink="$AM$8" lockText="1" noThreeD="1"/>
</file>

<file path=xl/ctrlProps/ctrlProp2.xml><?xml version="1.0" encoding="utf-8"?>
<formControlPr xmlns="http://schemas.microsoft.com/office/spreadsheetml/2009/9/main" objectType="CheckBox" fmlaLink="$AN$5" lockText="1" noThreeD="1"/>
</file>

<file path=xl/ctrlProps/ctrlProp3.xml><?xml version="1.0" encoding="utf-8"?>
<formControlPr xmlns="http://schemas.microsoft.com/office/spreadsheetml/2009/9/main" objectType="CheckBox" fmlaLink="$AM$7" lockText="1" noThreeD="1"/>
</file>

<file path=xl/ctrlProps/ctrlProp4.xml><?xml version="1.0" encoding="utf-8"?>
<formControlPr xmlns="http://schemas.microsoft.com/office/spreadsheetml/2009/9/main" objectType="CheckBox" fmlaLink="$AM$8" lockText="1" noThreeD="1"/>
</file>

<file path=xl/ctrlProps/ctrlProp5.xml><?xml version="1.0" encoding="utf-8"?>
<formControlPr xmlns="http://schemas.microsoft.com/office/spreadsheetml/2009/9/main" objectType="CheckBox" fmlaLink="$AM$5" lockText="1" noThreeD="1"/>
</file>

<file path=xl/ctrlProps/ctrlProp6.xml><?xml version="1.0" encoding="utf-8"?>
<formControlPr xmlns="http://schemas.microsoft.com/office/spreadsheetml/2009/9/main" objectType="CheckBox" checked="Checked" fmlaLink="$AN$5" lockText="1" noThreeD="1"/>
</file>

<file path=xl/ctrlProps/ctrlProp7.xml><?xml version="1.0" encoding="utf-8"?>
<formControlPr xmlns="http://schemas.microsoft.com/office/spreadsheetml/2009/9/main" objectType="CheckBox" checked="Checked" fmlaLink="$AM$7" lockText="1" noThreeD="1"/>
</file>

<file path=xl/ctrlProps/ctrlProp8.xml><?xml version="1.0" encoding="utf-8"?>
<formControlPr xmlns="http://schemas.microsoft.com/office/spreadsheetml/2009/9/main" objectType="CheckBox" fmlaLink="$AM$8" lockText="1" noThreeD="1"/>
</file>

<file path=xl/ctrlProps/ctrlProp9.xml><?xml version="1.0" encoding="utf-8"?>
<formControlPr xmlns="http://schemas.microsoft.com/office/spreadsheetml/2009/9/main" objectType="CheckBox" fmlaLink="$AM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</xdr:row>
          <xdr:rowOff>28575</xdr:rowOff>
        </xdr:from>
        <xdr:to>
          <xdr:col>32</xdr:col>
          <xdr:colOff>381000</xdr:colOff>
          <xdr:row>4</xdr:row>
          <xdr:rowOff>238125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</xdr:row>
          <xdr:rowOff>28575</xdr:rowOff>
        </xdr:from>
        <xdr:to>
          <xdr:col>34</xdr:col>
          <xdr:colOff>333375</xdr:colOff>
          <xdr:row>4</xdr:row>
          <xdr:rowOff>238125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</xdr:row>
          <xdr:rowOff>28575</xdr:rowOff>
        </xdr:from>
        <xdr:to>
          <xdr:col>16</xdr:col>
          <xdr:colOff>19050</xdr:colOff>
          <xdr:row>6</xdr:row>
          <xdr:rowOff>238125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28575</xdr:rowOff>
        </xdr:from>
        <xdr:to>
          <xdr:col>16</xdr:col>
          <xdr:colOff>38100</xdr:colOff>
          <xdr:row>7</xdr:row>
          <xdr:rowOff>238125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</xdr:row>
          <xdr:rowOff>28575</xdr:rowOff>
        </xdr:from>
        <xdr:to>
          <xdr:col>32</xdr:col>
          <xdr:colOff>381000</xdr:colOff>
          <xdr:row>4</xdr:row>
          <xdr:rowOff>238125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</xdr:row>
          <xdr:rowOff>28575</xdr:rowOff>
        </xdr:from>
        <xdr:to>
          <xdr:col>34</xdr:col>
          <xdr:colOff>333375</xdr:colOff>
          <xdr:row>4</xdr:row>
          <xdr:rowOff>238125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</xdr:row>
          <xdr:rowOff>28575</xdr:rowOff>
        </xdr:from>
        <xdr:to>
          <xdr:col>16</xdr:col>
          <xdr:colOff>19050</xdr:colOff>
          <xdr:row>6</xdr:row>
          <xdr:rowOff>238125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28575</xdr:rowOff>
        </xdr:from>
        <xdr:to>
          <xdr:col>16</xdr:col>
          <xdr:colOff>38100</xdr:colOff>
          <xdr:row>7</xdr:row>
          <xdr:rowOff>238125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</xdr:row>
          <xdr:rowOff>28575</xdr:rowOff>
        </xdr:from>
        <xdr:to>
          <xdr:col>32</xdr:col>
          <xdr:colOff>381000</xdr:colOff>
          <xdr:row>4</xdr:row>
          <xdr:rowOff>238125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2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</xdr:row>
          <xdr:rowOff>28575</xdr:rowOff>
        </xdr:from>
        <xdr:to>
          <xdr:col>34</xdr:col>
          <xdr:colOff>333375</xdr:colOff>
          <xdr:row>4</xdr:row>
          <xdr:rowOff>238125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2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</xdr:row>
          <xdr:rowOff>28575</xdr:rowOff>
        </xdr:from>
        <xdr:to>
          <xdr:col>16</xdr:col>
          <xdr:colOff>19050</xdr:colOff>
          <xdr:row>6</xdr:row>
          <xdr:rowOff>238125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2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28575</xdr:rowOff>
        </xdr:from>
        <xdr:to>
          <xdr:col>16</xdr:col>
          <xdr:colOff>38100</xdr:colOff>
          <xdr:row>7</xdr:row>
          <xdr:rowOff>238125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2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</xdr:row>
          <xdr:rowOff>28575</xdr:rowOff>
        </xdr:from>
        <xdr:to>
          <xdr:col>32</xdr:col>
          <xdr:colOff>381000</xdr:colOff>
          <xdr:row>4</xdr:row>
          <xdr:rowOff>238125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</xdr:row>
          <xdr:rowOff>28575</xdr:rowOff>
        </xdr:from>
        <xdr:to>
          <xdr:col>34</xdr:col>
          <xdr:colOff>333375</xdr:colOff>
          <xdr:row>4</xdr:row>
          <xdr:rowOff>238125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</xdr:row>
          <xdr:rowOff>28575</xdr:rowOff>
        </xdr:from>
        <xdr:to>
          <xdr:col>16</xdr:col>
          <xdr:colOff>19050</xdr:colOff>
          <xdr:row>6</xdr:row>
          <xdr:rowOff>238125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28575</xdr:rowOff>
        </xdr:from>
        <xdr:to>
          <xdr:col>16</xdr:col>
          <xdr:colOff>38100</xdr:colOff>
          <xdr:row>7</xdr:row>
          <xdr:rowOff>238125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User\&#65423;&#65414;&#65389;&#65393;&#65433;\EXSAMPL2\DLGBOX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USER\EXCEL\MADOGUCH\KOJIKO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&#23626;&#20986;&#26360;&#39006;\&#21336;&#294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higeo\&#12487;&#12473;&#12463;&#12488;&#12483;&#12503;\&#26032;&#12375;&#12356;&#12501;&#12457;&#12523;&#12480;\&#26360;&#39006;\WINDOWS\&#65411;&#65438;&#65405;&#65400;&#65412;&#65391;&#65420;&#65439;\Documents%20and%20Settings\daiwa\My%20Documents\DS&#21508;&#31278;&#26360;&#39006;\&#12458;&#12503;&#12471;&#12519;&#12531;&#38306;&#20418;\&#35373;&#35336;&#22793;&#26356;&#22865;&#32004;&#26360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LGBOX2"/>
    </sheetNames>
    <definedNames>
      <definedName name="DispDLG"/>
      <definedName name="DispWaitMsg"/>
      <definedName name="MsgSampl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JIKOTE"/>
    </sheetNames>
    <definedNames>
      <definedName name="JDL"/>
      <definedName name="YDL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独"/>
    </sheetNames>
    <definedNames>
      <definedName name="KEIKAKU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ＴＯＰ"/>
      <sheetName val="項目設定"/>
      <sheetName val="データ一覧表"/>
      <sheetName val="設計変更契約書"/>
      <sheetName val="オプション工事契約書"/>
      <sheetName val="オプション明細"/>
      <sheetName val="本部用"/>
      <sheetName val="技術用"/>
    </sheetNames>
    <sheetDataSet>
      <sheetData sheetId="0"/>
      <sheetData sheetId="1">
        <row r="13">
          <cell r="A13">
            <v>101</v>
          </cell>
          <cell r="B13">
            <v>37879</v>
          </cell>
          <cell r="C13">
            <v>37879</v>
          </cell>
          <cell r="D13">
            <v>37978</v>
          </cell>
          <cell r="E13">
            <v>37879</v>
          </cell>
          <cell r="F13">
            <v>37879</v>
          </cell>
          <cell r="G13">
            <v>37879</v>
          </cell>
          <cell r="H13">
            <v>37879</v>
          </cell>
          <cell r="I13">
            <v>37879</v>
          </cell>
          <cell r="J13">
            <v>37879</v>
          </cell>
          <cell r="K13">
            <v>37879</v>
          </cell>
          <cell r="L13">
            <v>37879</v>
          </cell>
          <cell r="M13">
            <v>37879</v>
          </cell>
          <cell r="N13">
            <v>37978</v>
          </cell>
          <cell r="O13">
            <v>37928</v>
          </cell>
          <cell r="P13">
            <v>37928</v>
          </cell>
          <cell r="Q13">
            <v>37879</v>
          </cell>
          <cell r="R13">
            <v>37941</v>
          </cell>
          <cell r="S13">
            <v>37909</v>
          </cell>
          <cell r="T13">
            <v>37879</v>
          </cell>
          <cell r="U13">
            <v>37879</v>
          </cell>
        </row>
        <row r="14">
          <cell r="A14">
            <v>102</v>
          </cell>
          <cell r="B14">
            <v>37879</v>
          </cell>
          <cell r="C14">
            <v>37879</v>
          </cell>
          <cell r="D14">
            <v>37978</v>
          </cell>
          <cell r="E14">
            <v>37879</v>
          </cell>
          <cell r="F14">
            <v>37879</v>
          </cell>
          <cell r="G14">
            <v>37879</v>
          </cell>
          <cell r="H14">
            <v>37879</v>
          </cell>
          <cell r="I14">
            <v>37879</v>
          </cell>
          <cell r="J14">
            <v>37879</v>
          </cell>
          <cell r="K14">
            <v>37879</v>
          </cell>
          <cell r="L14">
            <v>37879</v>
          </cell>
          <cell r="M14">
            <v>37879</v>
          </cell>
          <cell r="N14">
            <v>37978</v>
          </cell>
          <cell r="O14">
            <v>37928</v>
          </cell>
          <cell r="P14">
            <v>37928</v>
          </cell>
          <cell r="Q14">
            <v>37879</v>
          </cell>
          <cell r="R14">
            <v>37941</v>
          </cell>
          <cell r="S14">
            <v>37909</v>
          </cell>
          <cell r="T14">
            <v>37879</v>
          </cell>
          <cell r="U14">
            <v>37879</v>
          </cell>
        </row>
        <row r="15">
          <cell r="A15">
            <v>103</v>
          </cell>
          <cell r="B15">
            <v>37879</v>
          </cell>
          <cell r="C15">
            <v>37879</v>
          </cell>
          <cell r="D15">
            <v>37978</v>
          </cell>
          <cell r="E15">
            <v>37879</v>
          </cell>
          <cell r="F15">
            <v>37879</v>
          </cell>
          <cell r="G15">
            <v>37879</v>
          </cell>
          <cell r="H15">
            <v>37879</v>
          </cell>
          <cell r="I15">
            <v>37879</v>
          </cell>
          <cell r="J15">
            <v>37879</v>
          </cell>
          <cell r="K15">
            <v>37879</v>
          </cell>
          <cell r="L15">
            <v>37879</v>
          </cell>
          <cell r="M15">
            <v>37879</v>
          </cell>
          <cell r="N15">
            <v>37978</v>
          </cell>
          <cell r="O15">
            <v>37928</v>
          </cell>
          <cell r="P15">
            <v>37928</v>
          </cell>
          <cell r="Q15">
            <v>37879</v>
          </cell>
          <cell r="R15">
            <v>37941</v>
          </cell>
          <cell r="S15">
            <v>37909</v>
          </cell>
          <cell r="T15">
            <v>37879</v>
          </cell>
          <cell r="U15">
            <v>37879</v>
          </cell>
        </row>
        <row r="16">
          <cell r="A16">
            <v>104</v>
          </cell>
          <cell r="B16">
            <v>37879</v>
          </cell>
          <cell r="C16">
            <v>37879</v>
          </cell>
          <cell r="D16">
            <v>37978</v>
          </cell>
          <cell r="E16">
            <v>37879</v>
          </cell>
          <cell r="F16">
            <v>37879</v>
          </cell>
          <cell r="G16">
            <v>37879</v>
          </cell>
          <cell r="H16">
            <v>37879</v>
          </cell>
          <cell r="I16">
            <v>37879</v>
          </cell>
          <cell r="J16">
            <v>37879</v>
          </cell>
          <cell r="K16">
            <v>37879</v>
          </cell>
          <cell r="L16">
            <v>37879</v>
          </cell>
          <cell r="M16">
            <v>37879</v>
          </cell>
          <cell r="N16">
            <v>37978</v>
          </cell>
          <cell r="O16">
            <v>37928</v>
          </cell>
          <cell r="P16">
            <v>37928</v>
          </cell>
          <cell r="Q16">
            <v>37879</v>
          </cell>
          <cell r="R16">
            <v>37941</v>
          </cell>
          <cell r="S16">
            <v>37909</v>
          </cell>
          <cell r="T16">
            <v>37879</v>
          </cell>
          <cell r="U16">
            <v>37879</v>
          </cell>
        </row>
        <row r="17">
          <cell r="A17">
            <v>201</v>
          </cell>
          <cell r="B17">
            <v>37894</v>
          </cell>
          <cell r="C17">
            <v>37894</v>
          </cell>
          <cell r="D17">
            <v>37978</v>
          </cell>
          <cell r="E17">
            <v>37894</v>
          </cell>
          <cell r="F17">
            <v>37879</v>
          </cell>
          <cell r="G17">
            <v>37894</v>
          </cell>
          <cell r="H17">
            <v>37894</v>
          </cell>
          <cell r="I17">
            <v>37894</v>
          </cell>
          <cell r="J17">
            <v>37894</v>
          </cell>
          <cell r="K17">
            <v>37894</v>
          </cell>
          <cell r="L17">
            <v>37894</v>
          </cell>
          <cell r="M17">
            <v>37894</v>
          </cell>
          <cell r="N17">
            <v>37978</v>
          </cell>
          <cell r="O17">
            <v>37941</v>
          </cell>
          <cell r="P17">
            <v>37941</v>
          </cell>
          <cell r="Q17">
            <v>37894</v>
          </cell>
          <cell r="R17">
            <v>37964</v>
          </cell>
          <cell r="S17">
            <v>37928</v>
          </cell>
          <cell r="T17">
            <v>37894</v>
          </cell>
          <cell r="U17">
            <v>37894</v>
          </cell>
        </row>
        <row r="18">
          <cell r="A18">
            <v>202</v>
          </cell>
          <cell r="B18">
            <v>37894</v>
          </cell>
          <cell r="C18">
            <v>37894</v>
          </cell>
          <cell r="D18">
            <v>37978</v>
          </cell>
          <cell r="E18">
            <v>37894</v>
          </cell>
          <cell r="F18">
            <v>37879</v>
          </cell>
          <cell r="G18">
            <v>37894</v>
          </cell>
          <cell r="H18">
            <v>37894</v>
          </cell>
          <cell r="I18">
            <v>37894</v>
          </cell>
          <cell r="J18">
            <v>37894</v>
          </cell>
          <cell r="K18">
            <v>37894</v>
          </cell>
          <cell r="L18">
            <v>37894</v>
          </cell>
          <cell r="M18">
            <v>37894</v>
          </cell>
          <cell r="N18">
            <v>37978</v>
          </cell>
          <cell r="O18">
            <v>37941</v>
          </cell>
          <cell r="P18">
            <v>37941</v>
          </cell>
          <cell r="Q18">
            <v>37894</v>
          </cell>
          <cell r="R18">
            <v>37964</v>
          </cell>
          <cell r="S18">
            <v>37928</v>
          </cell>
          <cell r="T18">
            <v>37894</v>
          </cell>
          <cell r="U18">
            <v>37894</v>
          </cell>
        </row>
        <row r="19">
          <cell r="A19">
            <v>203</v>
          </cell>
          <cell r="B19">
            <v>37894</v>
          </cell>
          <cell r="C19">
            <v>37894</v>
          </cell>
          <cell r="D19">
            <v>37978</v>
          </cell>
          <cell r="E19">
            <v>37894</v>
          </cell>
          <cell r="F19">
            <v>37879</v>
          </cell>
          <cell r="G19">
            <v>37894</v>
          </cell>
          <cell r="H19">
            <v>37894</v>
          </cell>
          <cell r="I19">
            <v>37894</v>
          </cell>
          <cell r="J19">
            <v>37894</v>
          </cell>
          <cell r="K19">
            <v>37894</v>
          </cell>
          <cell r="L19">
            <v>37894</v>
          </cell>
          <cell r="M19">
            <v>37894</v>
          </cell>
          <cell r="N19">
            <v>37978</v>
          </cell>
          <cell r="O19">
            <v>37941</v>
          </cell>
          <cell r="P19">
            <v>37941</v>
          </cell>
          <cell r="Q19">
            <v>37894</v>
          </cell>
          <cell r="R19">
            <v>37964</v>
          </cell>
          <cell r="S19">
            <v>37928</v>
          </cell>
          <cell r="T19">
            <v>37894</v>
          </cell>
          <cell r="U19">
            <v>37894</v>
          </cell>
        </row>
        <row r="20">
          <cell r="A20">
            <v>204</v>
          </cell>
          <cell r="B20">
            <v>37894</v>
          </cell>
          <cell r="C20">
            <v>37894</v>
          </cell>
          <cell r="D20">
            <v>37978</v>
          </cell>
          <cell r="E20">
            <v>37894</v>
          </cell>
          <cell r="F20">
            <v>37879</v>
          </cell>
          <cell r="G20">
            <v>37894</v>
          </cell>
          <cell r="H20">
            <v>37894</v>
          </cell>
          <cell r="I20">
            <v>37894</v>
          </cell>
          <cell r="J20">
            <v>37894</v>
          </cell>
          <cell r="K20">
            <v>37894</v>
          </cell>
          <cell r="L20">
            <v>37894</v>
          </cell>
          <cell r="M20">
            <v>37894</v>
          </cell>
          <cell r="N20">
            <v>37978</v>
          </cell>
          <cell r="O20">
            <v>37941</v>
          </cell>
          <cell r="P20">
            <v>37941</v>
          </cell>
          <cell r="Q20">
            <v>37894</v>
          </cell>
          <cell r="R20">
            <v>37964</v>
          </cell>
          <cell r="S20">
            <v>37928</v>
          </cell>
          <cell r="T20">
            <v>37894</v>
          </cell>
          <cell r="U20">
            <v>37894</v>
          </cell>
        </row>
        <row r="21">
          <cell r="A21">
            <v>205</v>
          </cell>
          <cell r="B21">
            <v>37894</v>
          </cell>
          <cell r="C21">
            <v>37894</v>
          </cell>
          <cell r="D21">
            <v>37978</v>
          </cell>
          <cell r="E21">
            <v>37894</v>
          </cell>
          <cell r="F21">
            <v>37879</v>
          </cell>
          <cell r="G21">
            <v>37894</v>
          </cell>
          <cell r="H21">
            <v>37894</v>
          </cell>
          <cell r="I21">
            <v>37894</v>
          </cell>
          <cell r="J21">
            <v>37894</v>
          </cell>
          <cell r="K21">
            <v>37894</v>
          </cell>
          <cell r="L21">
            <v>37894</v>
          </cell>
          <cell r="M21">
            <v>37894</v>
          </cell>
          <cell r="N21">
            <v>37978</v>
          </cell>
          <cell r="O21">
            <v>37941</v>
          </cell>
          <cell r="P21">
            <v>37941</v>
          </cell>
          <cell r="Q21">
            <v>37894</v>
          </cell>
          <cell r="R21">
            <v>37964</v>
          </cell>
          <cell r="S21">
            <v>37928</v>
          </cell>
          <cell r="T21">
            <v>37894</v>
          </cell>
          <cell r="U21">
            <v>37894</v>
          </cell>
        </row>
        <row r="22">
          <cell r="A22">
            <v>206</v>
          </cell>
          <cell r="B22">
            <v>37894</v>
          </cell>
          <cell r="C22">
            <v>37894</v>
          </cell>
          <cell r="D22">
            <v>37978</v>
          </cell>
          <cell r="E22">
            <v>37894</v>
          </cell>
          <cell r="F22">
            <v>37879</v>
          </cell>
          <cell r="G22">
            <v>37894</v>
          </cell>
          <cell r="H22">
            <v>37894</v>
          </cell>
          <cell r="I22">
            <v>37894</v>
          </cell>
          <cell r="J22">
            <v>37894</v>
          </cell>
          <cell r="K22">
            <v>37894</v>
          </cell>
          <cell r="L22">
            <v>37894</v>
          </cell>
          <cell r="M22">
            <v>37894</v>
          </cell>
          <cell r="N22">
            <v>37978</v>
          </cell>
          <cell r="O22">
            <v>37941</v>
          </cell>
          <cell r="P22">
            <v>37941</v>
          </cell>
          <cell r="Q22">
            <v>37894</v>
          </cell>
          <cell r="R22">
            <v>37964</v>
          </cell>
          <cell r="S22">
            <v>37928</v>
          </cell>
          <cell r="T22">
            <v>37894</v>
          </cell>
          <cell r="U22">
            <v>37894</v>
          </cell>
        </row>
        <row r="23">
          <cell r="A23">
            <v>301</v>
          </cell>
          <cell r="B23">
            <v>37894</v>
          </cell>
          <cell r="C23">
            <v>37894</v>
          </cell>
          <cell r="D23">
            <v>37978</v>
          </cell>
          <cell r="E23">
            <v>37894</v>
          </cell>
          <cell r="F23">
            <v>37879</v>
          </cell>
          <cell r="G23">
            <v>37894</v>
          </cell>
          <cell r="H23">
            <v>37894</v>
          </cell>
          <cell r="I23">
            <v>37894</v>
          </cell>
          <cell r="J23">
            <v>37894</v>
          </cell>
          <cell r="K23">
            <v>37894</v>
          </cell>
          <cell r="L23">
            <v>37894</v>
          </cell>
          <cell r="M23">
            <v>37894</v>
          </cell>
          <cell r="N23">
            <v>37978</v>
          </cell>
          <cell r="O23">
            <v>37941</v>
          </cell>
          <cell r="P23">
            <v>37941</v>
          </cell>
          <cell r="Q23">
            <v>37894</v>
          </cell>
          <cell r="R23">
            <v>37964</v>
          </cell>
          <cell r="S23">
            <v>37928</v>
          </cell>
          <cell r="T23">
            <v>37894</v>
          </cell>
          <cell r="U23">
            <v>37894</v>
          </cell>
        </row>
        <row r="24">
          <cell r="A24">
            <v>302</v>
          </cell>
          <cell r="B24">
            <v>37894</v>
          </cell>
          <cell r="C24">
            <v>37894</v>
          </cell>
          <cell r="D24">
            <v>37978</v>
          </cell>
          <cell r="E24">
            <v>37894</v>
          </cell>
          <cell r="F24">
            <v>37879</v>
          </cell>
          <cell r="G24">
            <v>37894</v>
          </cell>
          <cell r="H24">
            <v>37894</v>
          </cell>
          <cell r="I24">
            <v>37894</v>
          </cell>
          <cell r="J24">
            <v>37894</v>
          </cell>
          <cell r="K24">
            <v>37894</v>
          </cell>
          <cell r="L24">
            <v>37894</v>
          </cell>
          <cell r="M24">
            <v>37894</v>
          </cell>
          <cell r="N24">
            <v>37978</v>
          </cell>
          <cell r="O24">
            <v>37941</v>
          </cell>
          <cell r="P24">
            <v>37941</v>
          </cell>
          <cell r="Q24">
            <v>37894</v>
          </cell>
          <cell r="R24">
            <v>37964</v>
          </cell>
          <cell r="S24">
            <v>37928</v>
          </cell>
          <cell r="T24">
            <v>37894</v>
          </cell>
          <cell r="U24">
            <v>37894</v>
          </cell>
        </row>
        <row r="25">
          <cell r="A25">
            <v>303</v>
          </cell>
          <cell r="B25">
            <v>37894</v>
          </cell>
          <cell r="C25">
            <v>37894</v>
          </cell>
          <cell r="D25">
            <v>37978</v>
          </cell>
          <cell r="E25">
            <v>37894</v>
          </cell>
          <cell r="F25">
            <v>37879</v>
          </cell>
          <cell r="G25">
            <v>37894</v>
          </cell>
          <cell r="H25">
            <v>37894</v>
          </cell>
          <cell r="I25">
            <v>37894</v>
          </cell>
          <cell r="J25">
            <v>37894</v>
          </cell>
          <cell r="K25">
            <v>37894</v>
          </cell>
          <cell r="L25">
            <v>37894</v>
          </cell>
          <cell r="M25">
            <v>37894</v>
          </cell>
          <cell r="N25">
            <v>37978</v>
          </cell>
          <cell r="O25">
            <v>37941</v>
          </cell>
          <cell r="P25">
            <v>37941</v>
          </cell>
          <cell r="Q25">
            <v>37894</v>
          </cell>
          <cell r="R25">
            <v>37964</v>
          </cell>
          <cell r="S25">
            <v>37928</v>
          </cell>
          <cell r="T25">
            <v>37894</v>
          </cell>
          <cell r="U25">
            <v>37894</v>
          </cell>
        </row>
        <row r="26">
          <cell r="A26">
            <v>304</v>
          </cell>
          <cell r="B26">
            <v>37894</v>
          </cell>
          <cell r="C26">
            <v>37894</v>
          </cell>
          <cell r="D26">
            <v>37978</v>
          </cell>
          <cell r="E26">
            <v>37894</v>
          </cell>
          <cell r="F26">
            <v>37879</v>
          </cell>
          <cell r="G26">
            <v>37894</v>
          </cell>
          <cell r="H26">
            <v>37894</v>
          </cell>
          <cell r="I26">
            <v>37894</v>
          </cell>
          <cell r="J26">
            <v>37894</v>
          </cell>
          <cell r="K26">
            <v>37894</v>
          </cell>
          <cell r="L26">
            <v>37894</v>
          </cell>
          <cell r="M26">
            <v>37894</v>
          </cell>
          <cell r="N26">
            <v>37978</v>
          </cell>
          <cell r="O26">
            <v>37941</v>
          </cell>
          <cell r="P26">
            <v>37941</v>
          </cell>
          <cell r="Q26">
            <v>37894</v>
          </cell>
          <cell r="R26">
            <v>37964</v>
          </cell>
          <cell r="S26">
            <v>37928</v>
          </cell>
          <cell r="T26">
            <v>37894</v>
          </cell>
          <cell r="U26">
            <v>37894</v>
          </cell>
        </row>
        <row r="27">
          <cell r="A27">
            <v>305</v>
          </cell>
          <cell r="B27">
            <v>37894</v>
          </cell>
          <cell r="C27">
            <v>37894</v>
          </cell>
          <cell r="D27">
            <v>37978</v>
          </cell>
          <cell r="E27">
            <v>37894</v>
          </cell>
          <cell r="F27">
            <v>37879</v>
          </cell>
          <cell r="G27">
            <v>37894</v>
          </cell>
          <cell r="H27">
            <v>37894</v>
          </cell>
          <cell r="I27">
            <v>37894</v>
          </cell>
          <cell r="J27">
            <v>37894</v>
          </cell>
          <cell r="K27">
            <v>37894</v>
          </cell>
          <cell r="L27">
            <v>37894</v>
          </cell>
          <cell r="M27">
            <v>37894</v>
          </cell>
          <cell r="N27">
            <v>37978</v>
          </cell>
          <cell r="O27">
            <v>37941</v>
          </cell>
          <cell r="P27">
            <v>37941</v>
          </cell>
          <cell r="Q27">
            <v>37894</v>
          </cell>
          <cell r="R27">
            <v>37964</v>
          </cell>
          <cell r="S27">
            <v>37928</v>
          </cell>
          <cell r="T27">
            <v>37894</v>
          </cell>
          <cell r="U27">
            <v>37894</v>
          </cell>
        </row>
        <row r="28">
          <cell r="A28">
            <v>401</v>
          </cell>
          <cell r="B28">
            <v>37928</v>
          </cell>
          <cell r="C28">
            <v>37928</v>
          </cell>
          <cell r="D28">
            <v>37978</v>
          </cell>
          <cell r="E28">
            <v>37928</v>
          </cell>
          <cell r="F28">
            <v>37913</v>
          </cell>
          <cell r="G28">
            <v>37928</v>
          </cell>
          <cell r="H28">
            <v>37928</v>
          </cell>
          <cell r="I28">
            <v>37928</v>
          </cell>
          <cell r="J28">
            <v>37928</v>
          </cell>
          <cell r="K28">
            <v>37928</v>
          </cell>
          <cell r="L28">
            <v>37928</v>
          </cell>
          <cell r="M28">
            <v>37928</v>
          </cell>
          <cell r="N28">
            <v>37978</v>
          </cell>
          <cell r="O28">
            <v>37964</v>
          </cell>
          <cell r="P28">
            <v>37964</v>
          </cell>
          <cell r="Q28">
            <v>37928</v>
          </cell>
          <cell r="R28">
            <v>37978</v>
          </cell>
          <cell r="S28">
            <v>37955</v>
          </cell>
          <cell r="T28">
            <v>37928</v>
          </cell>
          <cell r="U28">
            <v>37928</v>
          </cell>
        </row>
        <row r="29">
          <cell r="A29">
            <v>402</v>
          </cell>
          <cell r="B29">
            <v>37928</v>
          </cell>
          <cell r="C29">
            <v>37928</v>
          </cell>
          <cell r="D29">
            <v>37978</v>
          </cell>
          <cell r="E29">
            <v>37928</v>
          </cell>
          <cell r="F29">
            <v>37913</v>
          </cell>
          <cell r="G29">
            <v>37928</v>
          </cell>
          <cell r="H29">
            <v>37928</v>
          </cell>
          <cell r="I29">
            <v>37928</v>
          </cell>
          <cell r="J29">
            <v>37928</v>
          </cell>
          <cell r="K29">
            <v>37928</v>
          </cell>
          <cell r="L29">
            <v>37928</v>
          </cell>
          <cell r="M29">
            <v>37928</v>
          </cell>
          <cell r="N29">
            <v>37978</v>
          </cell>
          <cell r="O29">
            <v>37964</v>
          </cell>
          <cell r="P29">
            <v>37964</v>
          </cell>
          <cell r="Q29">
            <v>37928</v>
          </cell>
          <cell r="R29">
            <v>37978</v>
          </cell>
          <cell r="S29">
            <v>37955</v>
          </cell>
          <cell r="T29">
            <v>37928</v>
          </cell>
          <cell r="U29">
            <v>37928</v>
          </cell>
        </row>
        <row r="30">
          <cell r="A30">
            <v>403</v>
          </cell>
          <cell r="B30">
            <v>37928</v>
          </cell>
          <cell r="C30">
            <v>37928</v>
          </cell>
          <cell r="D30">
            <v>37978</v>
          </cell>
          <cell r="E30">
            <v>37928</v>
          </cell>
          <cell r="F30">
            <v>37913</v>
          </cell>
          <cell r="G30">
            <v>37928</v>
          </cell>
          <cell r="H30">
            <v>37928</v>
          </cell>
          <cell r="I30">
            <v>37928</v>
          </cell>
          <cell r="J30">
            <v>37928</v>
          </cell>
          <cell r="K30">
            <v>37928</v>
          </cell>
          <cell r="L30">
            <v>37928</v>
          </cell>
          <cell r="M30">
            <v>37928</v>
          </cell>
          <cell r="N30">
            <v>37978</v>
          </cell>
          <cell r="O30">
            <v>37964</v>
          </cell>
          <cell r="P30">
            <v>37964</v>
          </cell>
          <cell r="Q30">
            <v>37928</v>
          </cell>
          <cell r="R30">
            <v>37978</v>
          </cell>
          <cell r="S30">
            <v>37955</v>
          </cell>
          <cell r="T30">
            <v>37928</v>
          </cell>
          <cell r="U30">
            <v>37928</v>
          </cell>
        </row>
        <row r="31">
          <cell r="A31">
            <v>404</v>
          </cell>
          <cell r="B31">
            <v>37928</v>
          </cell>
          <cell r="C31">
            <v>37928</v>
          </cell>
          <cell r="D31">
            <v>37978</v>
          </cell>
          <cell r="E31">
            <v>37928</v>
          </cell>
          <cell r="F31">
            <v>37913</v>
          </cell>
          <cell r="G31">
            <v>37928</v>
          </cell>
          <cell r="H31">
            <v>37928</v>
          </cell>
          <cell r="I31">
            <v>37928</v>
          </cell>
          <cell r="J31">
            <v>37928</v>
          </cell>
          <cell r="K31">
            <v>37928</v>
          </cell>
          <cell r="L31">
            <v>37928</v>
          </cell>
          <cell r="M31">
            <v>37928</v>
          </cell>
          <cell r="N31">
            <v>37978</v>
          </cell>
          <cell r="O31">
            <v>37964</v>
          </cell>
          <cell r="P31">
            <v>37964</v>
          </cell>
          <cell r="Q31">
            <v>37928</v>
          </cell>
          <cell r="R31">
            <v>37978</v>
          </cell>
          <cell r="S31">
            <v>37955</v>
          </cell>
          <cell r="T31">
            <v>37928</v>
          </cell>
          <cell r="U31">
            <v>37928</v>
          </cell>
        </row>
        <row r="32">
          <cell r="A32">
            <v>405</v>
          </cell>
          <cell r="B32">
            <v>37928</v>
          </cell>
          <cell r="C32">
            <v>37928</v>
          </cell>
          <cell r="D32">
            <v>37978</v>
          </cell>
          <cell r="E32">
            <v>37928</v>
          </cell>
          <cell r="F32">
            <v>37913</v>
          </cell>
          <cell r="G32">
            <v>37928</v>
          </cell>
          <cell r="H32">
            <v>37928</v>
          </cell>
          <cell r="I32">
            <v>37928</v>
          </cell>
          <cell r="J32">
            <v>37928</v>
          </cell>
          <cell r="K32">
            <v>37928</v>
          </cell>
          <cell r="L32">
            <v>37928</v>
          </cell>
          <cell r="M32">
            <v>37928</v>
          </cell>
          <cell r="N32">
            <v>37978</v>
          </cell>
          <cell r="O32">
            <v>37964</v>
          </cell>
          <cell r="P32">
            <v>37964</v>
          </cell>
          <cell r="Q32">
            <v>37928</v>
          </cell>
          <cell r="R32">
            <v>37978</v>
          </cell>
          <cell r="S32">
            <v>37955</v>
          </cell>
          <cell r="T32">
            <v>37928</v>
          </cell>
          <cell r="U32">
            <v>37928</v>
          </cell>
        </row>
        <row r="33">
          <cell r="A33">
            <v>501</v>
          </cell>
          <cell r="B33">
            <v>37928</v>
          </cell>
          <cell r="C33">
            <v>37928</v>
          </cell>
          <cell r="D33">
            <v>37978</v>
          </cell>
          <cell r="E33">
            <v>37928</v>
          </cell>
          <cell r="F33">
            <v>37913</v>
          </cell>
          <cell r="G33">
            <v>37928</v>
          </cell>
          <cell r="H33">
            <v>37928</v>
          </cell>
          <cell r="I33">
            <v>37928</v>
          </cell>
          <cell r="J33">
            <v>37928</v>
          </cell>
          <cell r="K33">
            <v>37928</v>
          </cell>
          <cell r="L33">
            <v>37928</v>
          </cell>
          <cell r="M33">
            <v>37928</v>
          </cell>
          <cell r="N33">
            <v>37978</v>
          </cell>
          <cell r="O33">
            <v>37964</v>
          </cell>
          <cell r="P33">
            <v>37964</v>
          </cell>
          <cell r="Q33">
            <v>37928</v>
          </cell>
          <cell r="R33">
            <v>37978</v>
          </cell>
          <cell r="S33">
            <v>37955</v>
          </cell>
          <cell r="T33">
            <v>37928</v>
          </cell>
          <cell r="U33">
            <v>37928</v>
          </cell>
        </row>
        <row r="34">
          <cell r="A34">
            <v>502</v>
          </cell>
          <cell r="B34">
            <v>37928</v>
          </cell>
          <cell r="C34">
            <v>37928</v>
          </cell>
          <cell r="D34">
            <v>37978</v>
          </cell>
          <cell r="E34">
            <v>37928</v>
          </cell>
          <cell r="F34">
            <v>37913</v>
          </cell>
          <cell r="G34">
            <v>37928</v>
          </cell>
          <cell r="H34">
            <v>37928</v>
          </cell>
          <cell r="I34">
            <v>37928</v>
          </cell>
          <cell r="J34">
            <v>37928</v>
          </cell>
          <cell r="K34">
            <v>37928</v>
          </cell>
          <cell r="L34">
            <v>37928</v>
          </cell>
          <cell r="M34">
            <v>37928</v>
          </cell>
          <cell r="N34">
            <v>37978</v>
          </cell>
          <cell r="O34">
            <v>37964</v>
          </cell>
          <cell r="P34">
            <v>37964</v>
          </cell>
          <cell r="Q34">
            <v>37928</v>
          </cell>
          <cell r="R34">
            <v>37978</v>
          </cell>
          <cell r="S34">
            <v>37955</v>
          </cell>
          <cell r="T34">
            <v>37928</v>
          </cell>
          <cell r="U34">
            <v>37928</v>
          </cell>
        </row>
        <row r="35">
          <cell r="A35">
            <v>503</v>
          </cell>
          <cell r="B35">
            <v>37928</v>
          </cell>
          <cell r="C35">
            <v>37928</v>
          </cell>
          <cell r="D35">
            <v>37978</v>
          </cell>
          <cell r="E35">
            <v>37928</v>
          </cell>
          <cell r="F35">
            <v>37913</v>
          </cell>
          <cell r="G35">
            <v>37928</v>
          </cell>
          <cell r="H35">
            <v>37928</v>
          </cell>
          <cell r="I35">
            <v>37928</v>
          </cell>
          <cell r="J35">
            <v>37928</v>
          </cell>
          <cell r="K35">
            <v>37928</v>
          </cell>
          <cell r="L35">
            <v>37928</v>
          </cell>
          <cell r="M35">
            <v>37928</v>
          </cell>
          <cell r="N35">
            <v>37978</v>
          </cell>
          <cell r="O35">
            <v>37964</v>
          </cell>
          <cell r="P35">
            <v>37964</v>
          </cell>
          <cell r="Q35">
            <v>37928</v>
          </cell>
          <cell r="R35">
            <v>37978</v>
          </cell>
          <cell r="S35">
            <v>37955</v>
          </cell>
          <cell r="T35">
            <v>37928</v>
          </cell>
          <cell r="U35">
            <v>37928</v>
          </cell>
        </row>
        <row r="41">
          <cell r="A41">
            <v>101</v>
          </cell>
          <cell r="B41" t="str">
            <v>A1</v>
          </cell>
          <cell r="C41">
            <v>160000</v>
          </cell>
          <cell r="D41">
            <v>65000</v>
          </cell>
          <cell r="E41">
            <v>230000</v>
          </cell>
          <cell r="F41">
            <v>240000</v>
          </cell>
          <cell r="G41">
            <v>1200</v>
          </cell>
          <cell r="H41">
            <v>40000</v>
          </cell>
          <cell r="I41">
            <v>40000</v>
          </cell>
          <cell r="J41">
            <v>40000</v>
          </cell>
        </row>
        <row r="42">
          <cell r="A42">
            <v>102</v>
          </cell>
          <cell r="B42" t="str">
            <v>B1</v>
          </cell>
          <cell r="C42">
            <v>160000</v>
          </cell>
          <cell r="D42">
            <v>55000</v>
          </cell>
          <cell r="E42">
            <v>240000</v>
          </cell>
          <cell r="F42">
            <v>260000</v>
          </cell>
          <cell r="G42">
            <v>1800</v>
          </cell>
          <cell r="H42">
            <v>30000</v>
          </cell>
          <cell r="I42">
            <v>0</v>
          </cell>
          <cell r="J42">
            <v>30000</v>
          </cell>
        </row>
        <row r="43">
          <cell r="A43">
            <v>103</v>
          </cell>
          <cell r="B43" t="str">
            <v>C1</v>
          </cell>
          <cell r="C43">
            <v>190000</v>
          </cell>
          <cell r="D43">
            <v>65000</v>
          </cell>
          <cell r="E43">
            <v>230000</v>
          </cell>
          <cell r="G43">
            <v>0</v>
          </cell>
          <cell r="H43">
            <v>40000</v>
          </cell>
        </row>
        <row r="44">
          <cell r="A44">
            <v>104</v>
          </cell>
          <cell r="B44" t="str">
            <v>D1</v>
          </cell>
          <cell r="C44">
            <v>180000</v>
          </cell>
          <cell r="D44">
            <v>65000</v>
          </cell>
          <cell r="E44">
            <v>230000</v>
          </cell>
          <cell r="F44">
            <v>240000</v>
          </cell>
          <cell r="G44">
            <v>1200</v>
          </cell>
          <cell r="H44">
            <v>30000</v>
          </cell>
          <cell r="I44">
            <v>30000</v>
          </cell>
          <cell r="J44">
            <v>30000</v>
          </cell>
        </row>
        <row r="45">
          <cell r="A45">
            <v>201</v>
          </cell>
          <cell r="B45" t="str">
            <v>A</v>
          </cell>
          <cell r="C45">
            <v>160000</v>
          </cell>
          <cell r="D45">
            <v>65000</v>
          </cell>
          <cell r="E45">
            <v>230000</v>
          </cell>
          <cell r="F45">
            <v>240000</v>
          </cell>
          <cell r="G45">
            <v>1200</v>
          </cell>
          <cell r="H45">
            <v>40000</v>
          </cell>
          <cell r="I45">
            <v>40000</v>
          </cell>
          <cell r="J45">
            <v>40000</v>
          </cell>
        </row>
        <row r="46">
          <cell r="A46">
            <v>202</v>
          </cell>
          <cell r="B46" t="str">
            <v>B</v>
          </cell>
          <cell r="C46">
            <v>160000</v>
          </cell>
          <cell r="D46">
            <v>55000</v>
          </cell>
          <cell r="E46">
            <v>240000</v>
          </cell>
          <cell r="F46">
            <v>260000</v>
          </cell>
          <cell r="G46">
            <v>1800</v>
          </cell>
          <cell r="H46">
            <v>30000</v>
          </cell>
          <cell r="I46">
            <v>0</v>
          </cell>
          <cell r="J46">
            <v>30000</v>
          </cell>
        </row>
        <row r="47">
          <cell r="A47">
            <v>203</v>
          </cell>
          <cell r="B47" t="str">
            <v>C</v>
          </cell>
          <cell r="C47">
            <v>190000</v>
          </cell>
          <cell r="D47">
            <v>65000</v>
          </cell>
          <cell r="E47">
            <v>230000</v>
          </cell>
          <cell r="G47">
            <v>0</v>
          </cell>
          <cell r="H47">
            <v>40000</v>
          </cell>
        </row>
        <row r="48">
          <cell r="A48">
            <v>204</v>
          </cell>
          <cell r="B48" t="str">
            <v>D</v>
          </cell>
          <cell r="C48">
            <v>180000</v>
          </cell>
          <cell r="D48">
            <v>65000</v>
          </cell>
          <cell r="E48">
            <v>230000</v>
          </cell>
          <cell r="F48">
            <v>240000</v>
          </cell>
          <cell r="G48">
            <v>1200</v>
          </cell>
          <cell r="H48">
            <v>30000</v>
          </cell>
          <cell r="I48">
            <v>30000</v>
          </cell>
          <cell r="J48">
            <v>30000</v>
          </cell>
        </row>
        <row r="49">
          <cell r="A49">
            <v>205</v>
          </cell>
          <cell r="B49" t="str">
            <v>E</v>
          </cell>
          <cell r="C49">
            <v>170000</v>
          </cell>
          <cell r="D49">
            <v>65000</v>
          </cell>
          <cell r="E49">
            <v>180000</v>
          </cell>
          <cell r="F49">
            <v>250000</v>
          </cell>
          <cell r="G49">
            <v>1500</v>
          </cell>
          <cell r="H49">
            <v>30000</v>
          </cell>
          <cell r="I49">
            <v>0</v>
          </cell>
          <cell r="J49">
            <v>30000</v>
          </cell>
        </row>
        <row r="50">
          <cell r="A50">
            <v>206</v>
          </cell>
          <cell r="B50" t="str">
            <v>F2</v>
          </cell>
          <cell r="C50">
            <v>180000</v>
          </cell>
          <cell r="D50">
            <v>70000</v>
          </cell>
          <cell r="E50">
            <v>240000</v>
          </cell>
          <cell r="F50">
            <v>250000</v>
          </cell>
          <cell r="G50">
            <v>1500</v>
          </cell>
          <cell r="H50">
            <v>20000</v>
          </cell>
          <cell r="I50">
            <v>20000</v>
          </cell>
          <cell r="J50">
            <v>0</v>
          </cell>
        </row>
        <row r="51">
          <cell r="A51">
            <v>301</v>
          </cell>
          <cell r="B51" t="str">
            <v>G</v>
          </cell>
          <cell r="C51">
            <v>170000</v>
          </cell>
          <cell r="D51">
            <v>65000</v>
          </cell>
          <cell r="E51">
            <v>280000</v>
          </cell>
          <cell r="F51">
            <v>240000</v>
          </cell>
          <cell r="G51">
            <v>1200</v>
          </cell>
          <cell r="H51">
            <v>30000</v>
          </cell>
          <cell r="I51">
            <v>0</v>
          </cell>
          <cell r="J51">
            <v>30000</v>
          </cell>
        </row>
        <row r="52">
          <cell r="A52">
            <v>302</v>
          </cell>
          <cell r="B52" t="str">
            <v>C</v>
          </cell>
          <cell r="C52">
            <v>190000</v>
          </cell>
          <cell r="D52">
            <v>65000</v>
          </cell>
          <cell r="E52">
            <v>230000</v>
          </cell>
          <cell r="G52">
            <v>0</v>
          </cell>
          <cell r="H52">
            <v>40000</v>
          </cell>
        </row>
        <row r="53">
          <cell r="A53">
            <v>303</v>
          </cell>
          <cell r="B53" t="str">
            <v>D</v>
          </cell>
          <cell r="C53">
            <v>180000</v>
          </cell>
          <cell r="D53">
            <v>65000</v>
          </cell>
          <cell r="E53">
            <v>230000</v>
          </cell>
          <cell r="F53">
            <v>240000</v>
          </cell>
          <cell r="G53">
            <v>1200</v>
          </cell>
          <cell r="H53">
            <v>30000</v>
          </cell>
          <cell r="I53">
            <v>30000</v>
          </cell>
          <cell r="J53">
            <v>30000</v>
          </cell>
        </row>
        <row r="54">
          <cell r="A54">
            <v>304</v>
          </cell>
          <cell r="B54" t="str">
            <v>E</v>
          </cell>
          <cell r="C54">
            <v>170000</v>
          </cell>
          <cell r="D54">
            <v>65000</v>
          </cell>
          <cell r="E54">
            <v>180000</v>
          </cell>
          <cell r="F54">
            <v>250000</v>
          </cell>
          <cell r="G54">
            <v>1500</v>
          </cell>
          <cell r="H54">
            <v>30000</v>
          </cell>
          <cell r="I54">
            <v>0</v>
          </cell>
          <cell r="J54">
            <v>30000</v>
          </cell>
        </row>
        <row r="55">
          <cell r="A55">
            <v>305</v>
          </cell>
          <cell r="B55" t="str">
            <v>F</v>
          </cell>
          <cell r="C55">
            <v>180000</v>
          </cell>
          <cell r="D55">
            <v>70000</v>
          </cell>
          <cell r="E55">
            <v>240000</v>
          </cell>
          <cell r="F55">
            <v>250000</v>
          </cell>
          <cell r="G55">
            <v>1500</v>
          </cell>
          <cell r="H55">
            <v>20000</v>
          </cell>
          <cell r="I55">
            <v>20000</v>
          </cell>
          <cell r="J55">
            <v>0</v>
          </cell>
        </row>
        <row r="56">
          <cell r="A56">
            <v>401</v>
          </cell>
          <cell r="B56" t="str">
            <v>Br</v>
          </cell>
          <cell r="C56">
            <v>160000</v>
          </cell>
          <cell r="D56">
            <v>55000</v>
          </cell>
          <cell r="E56">
            <v>240000</v>
          </cell>
          <cell r="F56">
            <v>260000</v>
          </cell>
          <cell r="G56">
            <v>1800</v>
          </cell>
          <cell r="H56">
            <v>30000</v>
          </cell>
          <cell r="I56">
            <v>0</v>
          </cell>
          <cell r="J56">
            <v>30000</v>
          </cell>
          <cell r="K56">
            <v>30000</v>
          </cell>
        </row>
        <row r="57">
          <cell r="A57">
            <v>402</v>
          </cell>
          <cell r="B57" t="str">
            <v>C</v>
          </cell>
          <cell r="C57">
            <v>190000</v>
          </cell>
          <cell r="D57">
            <v>65000</v>
          </cell>
          <cell r="E57">
            <v>230000</v>
          </cell>
          <cell r="G57">
            <v>0</v>
          </cell>
          <cell r="H57">
            <v>40000</v>
          </cell>
        </row>
        <row r="58">
          <cell r="A58">
            <v>403</v>
          </cell>
          <cell r="B58" t="str">
            <v>D</v>
          </cell>
          <cell r="C58">
            <v>180000</v>
          </cell>
          <cell r="D58">
            <v>65000</v>
          </cell>
          <cell r="E58">
            <v>230000</v>
          </cell>
          <cell r="F58">
            <v>240000</v>
          </cell>
          <cell r="G58">
            <v>1200</v>
          </cell>
          <cell r="H58">
            <v>30000</v>
          </cell>
          <cell r="I58">
            <v>30000</v>
          </cell>
          <cell r="J58">
            <v>30000</v>
          </cell>
        </row>
        <row r="59">
          <cell r="A59">
            <v>404</v>
          </cell>
          <cell r="B59" t="str">
            <v>E</v>
          </cell>
          <cell r="C59">
            <v>170000</v>
          </cell>
          <cell r="D59">
            <v>65000</v>
          </cell>
          <cell r="E59">
            <v>180000</v>
          </cell>
          <cell r="F59">
            <v>250000</v>
          </cell>
          <cell r="G59">
            <v>1500</v>
          </cell>
          <cell r="H59">
            <v>30000</v>
          </cell>
          <cell r="I59">
            <v>0</v>
          </cell>
          <cell r="J59">
            <v>30000</v>
          </cell>
        </row>
        <row r="60">
          <cell r="A60">
            <v>405</v>
          </cell>
          <cell r="B60" t="str">
            <v>F</v>
          </cell>
          <cell r="C60">
            <v>180000</v>
          </cell>
          <cell r="D60">
            <v>70000</v>
          </cell>
          <cell r="E60">
            <v>240000</v>
          </cell>
          <cell r="F60">
            <v>250000</v>
          </cell>
          <cell r="G60">
            <v>1500</v>
          </cell>
          <cell r="H60">
            <v>20000</v>
          </cell>
          <cell r="I60">
            <v>20000</v>
          </cell>
          <cell r="J60">
            <v>0</v>
          </cell>
        </row>
        <row r="61">
          <cell r="A61">
            <v>501</v>
          </cell>
          <cell r="B61" t="str">
            <v>H</v>
          </cell>
          <cell r="C61">
            <v>200000</v>
          </cell>
          <cell r="D61">
            <v>65000</v>
          </cell>
          <cell r="E61">
            <v>230000</v>
          </cell>
          <cell r="F61">
            <v>240000</v>
          </cell>
          <cell r="G61">
            <v>1200</v>
          </cell>
          <cell r="H61">
            <v>30000</v>
          </cell>
          <cell r="I61">
            <v>0</v>
          </cell>
          <cell r="J61">
            <v>30000</v>
          </cell>
        </row>
        <row r="62">
          <cell r="A62">
            <v>502</v>
          </cell>
          <cell r="B62" t="str">
            <v>D</v>
          </cell>
          <cell r="C62">
            <v>180000</v>
          </cell>
          <cell r="D62">
            <v>65000</v>
          </cell>
          <cell r="E62">
            <v>230000</v>
          </cell>
          <cell r="F62">
            <v>240000</v>
          </cell>
          <cell r="G62">
            <v>1200</v>
          </cell>
          <cell r="H62">
            <v>30000</v>
          </cell>
          <cell r="I62">
            <v>30000</v>
          </cell>
          <cell r="J62">
            <v>30000</v>
          </cell>
        </row>
        <row r="63">
          <cell r="A63">
            <v>503</v>
          </cell>
          <cell r="B63" t="str">
            <v>I</v>
          </cell>
          <cell r="C63">
            <v>240000</v>
          </cell>
          <cell r="D63">
            <v>80000</v>
          </cell>
          <cell r="E63">
            <v>240000</v>
          </cell>
          <cell r="F63">
            <v>240000</v>
          </cell>
          <cell r="G63">
            <v>1200</v>
          </cell>
          <cell r="H63">
            <v>20000</v>
          </cell>
          <cell r="I63">
            <v>20000</v>
          </cell>
        </row>
      </sheetData>
      <sheetData sheetId="2">
        <row r="2">
          <cell r="B2" t="str">
            <v>上京 鴨川</v>
          </cell>
        </row>
        <row r="9">
          <cell r="A9">
            <v>101</v>
          </cell>
          <cell r="B9" t="str">
            <v>A1</v>
          </cell>
          <cell r="C9" t="str">
            <v>大山　憲治</v>
          </cell>
          <cell r="D9">
            <v>37849</v>
          </cell>
          <cell r="E9" t="str">
            <v>メニュー2</v>
          </cell>
          <cell r="F9" t="str">
            <v>凛</v>
          </cell>
          <cell r="G9" t="str">
            <v>ホワイト</v>
          </cell>
          <cell r="H9" t="str">
            <v>グランシュガー</v>
          </cell>
          <cell r="I9" t="str">
            <v>無し</v>
          </cell>
          <cell r="J9">
            <v>277000</v>
          </cell>
          <cell r="K9">
            <v>13850</v>
          </cell>
          <cell r="L9">
            <v>290850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V9">
            <v>290850</v>
          </cell>
          <cell r="Y9" t="str">
            <v>有</v>
          </cell>
          <cell r="Z9">
            <v>900</v>
          </cell>
          <cell r="AK9">
            <v>170000</v>
          </cell>
          <cell r="AL9">
            <v>240000</v>
          </cell>
          <cell r="AU9">
            <v>410000</v>
          </cell>
          <cell r="AV9">
            <v>20500</v>
          </cell>
          <cell r="AW9">
            <v>430500</v>
          </cell>
        </row>
        <row r="10">
          <cell r="A10">
            <v>102</v>
          </cell>
          <cell r="B10" t="str">
            <v>B1</v>
          </cell>
          <cell r="C10" t="str">
            <v>徳弘由美子</v>
          </cell>
          <cell r="D10">
            <v>37978</v>
          </cell>
          <cell r="E10" t="str">
            <v>基本</v>
          </cell>
          <cell r="F10" t="str">
            <v>凛</v>
          </cell>
          <cell r="G10" t="str">
            <v>ブラック</v>
          </cell>
          <cell r="H10" t="str">
            <v>グランシュガー</v>
          </cell>
          <cell r="I10" t="str">
            <v>基本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Y10" t="str">
            <v>有</v>
          </cell>
          <cell r="Z10">
            <v>850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</row>
        <row r="11">
          <cell r="A11">
            <v>103</v>
          </cell>
          <cell r="B11" t="str">
            <v>C1</v>
          </cell>
          <cell r="C11" t="str">
            <v>奥田　昌道</v>
          </cell>
          <cell r="D11">
            <v>37851</v>
          </cell>
          <cell r="E11" t="str">
            <v>基本</v>
          </cell>
          <cell r="F11" t="str">
            <v>凛</v>
          </cell>
          <cell r="G11" t="str">
            <v>ブラック</v>
          </cell>
          <cell r="H11" t="str">
            <v>ステン</v>
          </cell>
          <cell r="I11" t="str">
            <v>基本</v>
          </cell>
          <cell r="J11">
            <v>1249420</v>
          </cell>
          <cell r="K11">
            <v>62471</v>
          </cell>
          <cell r="L11">
            <v>1311891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1311891</v>
          </cell>
          <cell r="Y11" t="str">
            <v>有</v>
          </cell>
          <cell r="Z11">
            <v>800</v>
          </cell>
          <cell r="AO11">
            <v>16000</v>
          </cell>
          <cell r="AU11">
            <v>16000</v>
          </cell>
          <cell r="AV11">
            <v>800</v>
          </cell>
          <cell r="AW11">
            <v>16800</v>
          </cell>
        </row>
        <row r="12">
          <cell r="A12">
            <v>104</v>
          </cell>
          <cell r="B12" t="str">
            <v>D1</v>
          </cell>
          <cell r="E12" t="str">
            <v>基本</v>
          </cell>
          <cell r="F12" t="str">
            <v>凛</v>
          </cell>
          <cell r="G12" t="str">
            <v>ブラック</v>
          </cell>
          <cell r="H12" t="str">
            <v>グランシュガー</v>
          </cell>
          <cell r="I12" t="str">
            <v>セレクト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Y12" t="str">
            <v>有</v>
          </cell>
          <cell r="Z12">
            <v>850</v>
          </cell>
          <cell r="AL12">
            <v>240000</v>
          </cell>
          <cell r="AP12">
            <v>21000</v>
          </cell>
          <cell r="AQ12">
            <v>17000</v>
          </cell>
          <cell r="AU12">
            <v>278000</v>
          </cell>
          <cell r="AV12">
            <v>13900</v>
          </cell>
          <cell r="AW12">
            <v>291900</v>
          </cell>
          <cell r="AY12">
            <v>291900</v>
          </cell>
        </row>
        <row r="13">
          <cell r="A13">
            <v>201</v>
          </cell>
          <cell r="B13" t="str">
            <v>A</v>
          </cell>
          <cell r="C13" t="str">
            <v>藤原　一</v>
          </cell>
          <cell r="D13">
            <v>37861</v>
          </cell>
          <cell r="E13" t="str">
            <v>メニュー2</v>
          </cell>
          <cell r="F13" t="str">
            <v>雅</v>
          </cell>
          <cell r="G13" t="str">
            <v>シルバー</v>
          </cell>
          <cell r="H13" t="str">
            <v>グラングレイ</v>
          </cell>
          <cell r="I13" t="str">
            <v>基本</v>
          </cell>
          <cell r="J13">
            <v>814225</v>
          </cell>
          <cell r="K13">
            <v>40711.25</v>
          </cell>
          <cell r="L13">
            <v>854936.25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854936.25</v>
          </cell>
          <cell r="Y13" t="str">
            <v>有</v>
          </cell>
          <cell r="Z13">
            <v>850</v>
          </cell>
          <cell r="AK13">
            <v>170000</v>
          </cell>
          <cell r="AU13">
            <v>170000</v>
          </cell>
          <cell r="AV13">
            <v>8500</v>
          </cell>
          <cell r="AW13">
            <v>178500</v>
          </cell>
        </row>
        <row r="14">
          <cell r="A14">
            <v>202</v>
          </cell>
          <cell r="B14" t="str">
            <v>B</v>
          </cell>
          <cell r="C14" t="str">
            <v>杉村麻記子</v>
          </cell>
          <cell r="D14">
            <v>37912</v>
          </cell>
          <cell r="E14" t="str">
            <v>基本</v>
          </cell>
          <cell r="F14" t="str">
            <v>凛</v>
          </cell>
          <cell r="G14" t="str">
            <v>ブラック</v>
          </cell>
          <cell r="H14" t="str">
            <v>グランシュガー</v>
          </cell>
          <cell r="I14" t="str">
            <v>基本</v>
          </cell>
          <cell r="J14">
            <v>50000</v>
          </cell>
          <cell r="K14">
            <v>2500</v>
          </cell>
          <cell r="L14">
            <v>52500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52500</v>
          </cell>
          <cell r="X14">
            <v>52500</v>
          </cell>
          <cell r="Y14" t="str">
            <v>有</v>
          </cell>
          <cell r="Z14">
            <v>850</v>
          </cell>
          <cell r="AJ14">
            <v>180000</v>
          </cell>
          <cell r="AK14">
            <v>170000</v>
          </cell>
          <cell r="AL14">
            <v>260000</v>
          </cell>
          <cell r="AU14">
            <v>610000</v>
          </cell>
          <cell r="AV14">
            <v>30500</v>
          </cell>
          <cell r="AW14">
            <v>640500</v>
          </cell>
          <cell r="AY14">
            <v>640500</v>
          </cell>
        </row>
        <row r="15">
          <cell r="A15">
            <v>203</v>
          </cell>
          <cell r="B15" t="str">
            <v>C</v>
          </cell>
          <cell r="C15" t="str">
            <v>中井　一成</v>
          </cell>
          <cell r="D15">
            <v>37856</v>
          </cell>
          <cell r="E15" t="str">
            <v>基本</v>
          </cell>
          <cell r="F15" t="str">
            <v>雅</v>
          </cell>
          <cell r="G15" t="str">
            <v>ブラック</v>
          </cell>
          <cell r="H15" t="str">
            <v>グラングレイ</v>
          </cell>
          <cell r="I15" t="str">
            <v>無し</v>
          </cell>
          <cell r="J15">
            <v>560200</v>
          </cell>
          <cell r="K15">
            <v>28010</v>
          </cell>
          <cell r="L15">
            <v>588210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588210</v>
          </cell>
          <cell r="Y15" t="str">
            <v>有</v>
          </cell>
          <cell r="Z15">
            <v>850</v>
          </cell>
          <cell r="AK15">
            <v>170000</v>
          </cell>
          <cell r="AU15">
            <v>170000</v>
          </cell>
          <cell r="AV15">
            <v>8500</v>
          </cell>
          <cell r="AW15">
            <v>178500</v>
          </cell>
        </row>
        <row r="16">
          <cell r="A16">
            <v>204</v>
          </cell>
          <cell r="B16" t="str">
            <v>D</v>
          </cell>
          <cell r="C16" t="str">
            <v>谷川允彦</v>
          </cell>
          <cell r="D16">
            <v>37912</v>
          </cell>
          <cell r="E16" t="str">
            <v>メニュー1</v>
          </cell>
          <cell r="F16" t="str">
            <v>凛</v>
          </cell>
          <cell r="G16" t="str">
            <v>ホワイト</v>
          </cell>
          <cell r="H16" t="str">
            <v>グランシュガー</v>
          </cell>
          <cell r="I16" t="str">
            <v>セレクト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Y16" t="str">
            <v>有</v>
          </cell>
          <cell r="Z16">
            <v>850</v>
          </cell>
          <cell r="AA16">
            <v>180000</v>
          </cell>
          <cell r="AE16">
            <v>159000</v>
          </cell>
          <cell r="AG16">
            <v>100000</v>
          </cell>
          <cell r="AH16">
            <v>138000</v>
          </cell>
          <cell r="AP16">
            <v>21000</v>
          </cell>
          <cell r="AQ16">
            <v>17000</v>
          </cell>
          <cell r="AT16">
            <v>360000</v>
          </cell>
          <cell r="AU16">
            <v>975000</v>
          </cell>
          <cell r="AV16">
            <v>48750</v>
          </cell>
          <cell r="AW16">
            <v>1023750</v>
          </cell>
          <cell r="AY16">
            <v>913500</v>
          </cell>
        </row>
        <row r="17">
          <cell r="A17">
            <v>205</v>
          </cell>
          <cell r="B17" t="str">
            <v>E</v>
          </cell>
          <cell r="C17" t="str">
            <v>井村威夫</v>
          </cell>
          <cell r="D17">
            <v>37894</v>
          </cell>
          <cell r="E17" t="str">
            <v>基本</v>
          </cell>
          <cell r="F17" t="str">
            <v>凛</v>
          </cell>
          <cell r="G17" t="str">
            <v>ブラック</v>
          </cell>
          <cell r="H17" t="str">
            <v>グランシュガー</v>
          </cell>
          <cell r="I17" t="str">
            <v>基本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Y17" t="str">
            <v>有</v>
          </cell>
          <cell r="Z17">
            <v>850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</row>
        <row r="18">
          <cell r="A18">
            <v>206</v>
          </cell>
          <cell r="B18" t="str">
            <v>F2</v>
          </cell>
          <cell r="C18" t="str">
            <v>佐藤　守</v>
          </cell>
          <cell r="D18">
            <v>37842</v>
          </cell>
          <cell r="E18" t="str">
            <v>基本</v>
          </cell>
          <cell r="F18" t="str">
            <v>雅</v>
          </cell>
          <cell r="G18" t="str">
            <v>ホワイト</v>
          </cell>
          <cell r="H18" t="str">
            <v>グラングレイ</v>
          </cell>
          <cell r="I18" t="str">
            <v>基本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Y18" t="str">
            <v>有</v>
          </cell>
          <cell r="Z18">
            <v>850</v>
          </cell>
          <cell r="AA18">
            <v>180000</v>
          </cell>
          <cell r="AG18">
            <v>100000</v>
          </cell>
          <cell r="AI18">
            <v>240000</v>
          </cell>
          <cell r="AS18">
            <v>43000</v>
          </cell>
          <cell r="AU18">
            <v>563000</v>
          </cell>
          <cell r="AV18">
            <v>28150</v>
          </cell>
          <cell r="AW18">
            <v>591150</v>
          </cell>
        </row>
        <row r="19">
          <cell r="A19">
            <v>301</v>
          </cell>
          <cell r="B19" t="str">
            <v>G</v>
          </cell>
          <cell r="C19" t="str">
            <v>武田　隆久</v>
          </cell>
          <cell r="D19">
            <v>37891</v>
          </cell>
          <cell r="E19" t="str">
            <v>メニュー1</v>
          </cell>
          <cell r="F19" t="str">
            <v>凛</v>
          </cell>
          <cell r="G19" t="str">
            <v>ブラック</v>
          </cell>
          <cell r="H19" t="str">
            <v>ステン</v>
          </cell>
          <cell r="I19" t="str">
            <v>無し</v>
          </cell>
          <cell r="J19">
            <v>1503440</v>
          </cell>
          <cell r="K19">
            <v>75172</v>
          </cell>
          <cell r="L19">
            <v>1578612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1578612</v>
          </cell>
          <cell r="Y19" t="str">
            <v>無</v>
          </cell>
          <cell r="Z19">
            <v>850</v>
          </cell>
          <cell r="AG19">
            <v>100000</v>
          </cell>
          <cell r="AH19">
            <v>138000</v>
          </cell>
          <cell r="AI19">
            <v>240000</v>
          </cell>
          <cell r="AJ19">
            <v>180000</v>
          </cell>
          <cell r="AK19">
            <v>170000</v>
          </cell>
          <cell r="AU19">
            <v>828000</v>
          </cell>
          <cell r="AV19">
            <v>41400</v>
          </cell>
          <cell r="AW19">
            <v>869400</v>
          </cell>
        </row>
        <row r="20">
          <cell r="A20">
            <v>302</v>
          </cell>
          <cell r="B20" t="str">
            <v>C</v>
          </cell>
          <cell r="C20" t="str">
            <v>伊藤　雅枝</v>
          </cell>
          <cell r="D20">
            <v>37842</v>
          </cell>
          <cell r="E20" t="str">
            <v>基本</v>
          </cell>
          <cell r="F20" t="str">
            <v>華</v>
          </cell>
          <cell r="G20" t="str">
            <v>ブラック</v>
          </cell>
          <cell r="H20" t="str">
            <v>ステン</v>
          </cell>
          <cell r="I20" t="str">
            <v>セレクト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Y20" t="str">
            <v>有</v>
          </cell>
          <cell r="Z20">
            <v>850</v>
          </cell>
          <cell r="AD20">
            <v>230000</v>
          </cell>
          <cell r="AU20">
            <v>230000</v>
          </cell>
          <cell r="AV20">
            <v>11500</v>
          </cell>
          <cell r="AW20">
            <v>241500</v>
          </cell>
        </row>
        <row r="21">
          <cell r="A21">
            <v>303</v>
          </cell>
          <cell r="B21" t="str">
            <v>D</v>
          </cell>
          <cell r="C21" t="str">
            <v>大槻　淑子</v>
          </cell>
          <cell r="D21">
            <v>37955</v>
          </cell>
          <cell r="E21" t="str">
            <v>基本</v>
          </cell>
          <cell r="F21" t="str">
            <v>凛</v>
          </cell>
          <cell r="G21" t="str">
            <v>ブラック</v>
          </cell>
          <cell r="H21" t="str">
            <v>ステン</v>
          </cell>
          <cell r="I21" t="str">
            <v>セレクト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Y21" t="str">
            <v>無</v>
          </cell>
          <cell r="Z21">
            <v>850</v>
          </cell>
          <cell r="AA21">
            <v>180000</v>
          </cell>
          <cell r="AG21">
            <v>100000</v>
          </cell>
          <cell r="AH21">
            <v>138000</v>
          </cell>
          <cell r="AI21">
            <v>240000</v>
          </cell>
          <cell r="AP21">
            <v>21000</v>
          </cell>
          <cell r="AQ21">
            <v>17000</v>
          </cell>
          <cell r="AR21">
            <v>450000</v>
          </cell>
          <cell r="AS21">
            <v>43000</v>
          </cell>
          <cell r="AT21">
            <v>360000</v>
          </cell>
          <cell r="AU21">
            <v>1549000</v>
          </cell>
          <cell r="AV21">
            <v>77450</v>
          </cell>
          <cell r="AW21">
            <v>1626450</v>
          </cell>
          <cell r="AY21">
            <v>1626450</v>
          </cell>
        </row>
        <row r="22">
          <cell r="A22">
            <v>304</v>
          </cell>
          <cell r="B22" t="str">
            <v>E</v>
          </cell>
          <cell r="C22" t="str">
            <v>小川　カヨ</v>
          </cell>
          <cell r="D22">
            <v>37859</v>
          </cell>
          <cell r="E22" t="str">
            <v>基本</v>
          </cell>
          <cell r="F22" t="str">
            <v>凛</v>
          </cell>
          <cell r="G22" t="str">
            <v>ブラック</v>
          </cell>
          <cell r="H22" t="str">
            <v>ステン</v>
          </cell>
          <cell r="I22" t="str">
            <v>セレクト</v>
          </cell>
          <cell r="J22">
            <v>13000</v>
          </cell>
          <cell r="K22">
            <v>650</v>
          </cell>
          <cell r="L22">
            <v>13650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T22">
            <v>0</v>
          </cell>
          <cell r="U22">
            <v>0</v>
          </cell>
          <cell r="V22">
            <v>13650</v>
          </cell>
          <cell r="Y22" t="str">
            <v>無</v>
          </cell>
          <cell r="Z22">
            <v>850</v>
          </cell>
          <cell r="AB22">
            <v>65000</v>
          </cell>
          <cell r="AK22">
            <v>170000</v>
          </cell>
          <cell r="AL22">
            <v>250000</v>
          </cell>
          <cell r="AU22">
            <v>485000</v>
          </cell>
          <cell r="AV22">
            <v>24250</v>
          </cell>
          <cell r="AW22">
            <v>509250</v>
          </cell>
        </row>
        <row r="23">
          <cell r="A23">
            <v>305</v>
          </cell>
          <cell r="B23" t="str">
            <v>F</v>
          </cell>
          <cell r="C23" t="str">
            <v>恒川　美香子</v>
          </cell>
          <cell r="D23">
            <v>37843</v>
          </cell>
          <cell r="E23" t="str">
            <v>メニュー1</v>
          </cell>
          <cell r="F23" t="str">
            <v>凛</v>
          </cell>
          <cell r="G23" t="str">
            <v>シルバー</v>
          </cell>
          <cell r="H23" t="str">
            <v>グランブラック</v>
          </cell>
          <cell r="I23" t="str">
            <v>セレクト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Y23" t="str">
            <v>有</v>
          </cell>
          <cell r="Z23">
            <v>850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</row>
        <row r="24">
          <cell r="A24">
            <v>401</v>
          </cell>
          <cell r="B24" t="str">
            <v>Br</v>
          </cell>
          <cell r="C24" t="str">
            <v>野洲　武司</v>
          </cell>
          <cell r="D24">
            <v>37850</v>
          </cell>
          <cell r="E24" t="str">
            <v>基本</v>
          </cell>
          <cell r="F24" t="str">
            <v>凛</v>
          </cell>
          <cell r="G24" t="str">
            <v>ブラック</v>
          </cell>
          <cell r="H24" t="str">
            <v>グラングレイ</v>
          </cell>
          <cell r="I24" t="str">
            <v>無し</v>
          </cell>
          <cell r="J24">
            <v>228220</v>
          </cell>
          <cell r="K24">
            <v>11411</v>
          </cell>
          <cell r="L24">
            <v>239631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V24">
            <v>239631</v>
          </cell>
          <cell r="Y24" t="str">
            <v>有</v>
          </cell>
          <cell r="Z24">
            <v>900</v>
          </cell>
          <cell r="AA24">
            <v>160000</v>
          </cell>
          <cell r="AU24">
            <v>160000</v>
          </cell>
          <cell r="AV24">
            <v>8000</v>
          </cell>
          <cell r="AW24">
            <v>168000</v>
          </cell>
        </row>
        <row r="25">
          <cell r="A25">
            <v>402</v>
          </cell>
          <cell r="B25" t="str">
            <v>C</v>
          </cell>
          <cell r="C25" t="str">
            <v>新田　光子</v>
          </cell>
          <cell r="D25">
            <v>37842</v>
          </cell>
          <cell r="E25" t="str">
            <v>基本</v>
          </cell>
          <cell r="F25" t="str">
            <v>凛</v>
          </cell>
          <cell r="G25" t="str">
            <v>ブラック</v>
          </cell>
          <cell r="H25" t="str">
            <v>グラングレイ</v>
          </cell>
          <cell r="I25" t="str">
            <v>基本</v>
          </cell>
          <cell r="J25">
            <v>60000</v>
          </cell>
          <cell r="K25">
            <v>3000</v>
          </cell>
          <cell r="L25">
            <v>63000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63000</v>
          </cell>
          <cell r="Y25" t="str">
            <v>有</v>
          </cell>
          <cell r="Z25">
            <v>850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</row>
        <row r="26">
          <cell r="A26">
            <v>403</v>
          </cell>
          <cell r="B26" t="str">
            <v>D</v>
          </cell>
          <cell r="E26" t="str">
            <v>メニュー1</v>
          </cell>
          <cell r="F26" t="str">
            <v>凛</v>
          </cell>
          <cell r="G26" t="str">
            <v>ホワイト</v>
          </cell>
          <cell r="H26" t="str">
            <v>グランシュガー</v>
          </cell>
          <cell r="I26" t="str">
            <v>セレクト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Y26" t="str">
            <v>有</v>
          </cell>
          <cell r="Z26">
            <v>850</v>
          </cell>
          <cell r="AE26">
            <v>140000</v>
          </cell>
          <cell r="AI26">
            <v>240000</v>
          </cell>
          <cell r="AU26">
            <v>380000</v>
          </cell>
          <cell r="AV26">
            <v>19000</v>
          </cell>
          <cell r="AW26">
            <v>399000</v>
          </cell>
          <cell r="AY26">
            <v>399000</v>
          </cell>
        </row>
        <row r="27">
          <cell r="A27">
            <v>404</v>
          </cell>
          <cell r="B27" t="str">
            <v>E</v>
          </cell>
          <cell r="C27" t="str">
            <v>高橋　久美子</v>
          </cell>
          <cell r="D27">
            <v>37842</v>
          </cell>
          <cell r="E27" t="str">
            <v>基本</v>
          </cell>
          <cell r="F27" t="str">
            <v>凛</v>
          </cell>
          <cell r="G27" t="str">
            <v>ブラック</v>
          </cell>
          <cell r="H27" t="str">
            <v>グラングレイ</v>
          </cell>
          <cell r="I27" t="str">
            <v>基本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V27">
            <v>0</v>
          </cell>
          <cell r="Y27" t="str">
            <v>無</v>
          </cell>
          <cell r="Z27">
            <v>850</v>
          </cell>
          <cell r="AK27">
            <v>170000</v>
          </cell>
          <cell r="AL27">
            <v>250000</v>
          </cell>
          <cell r="AU27">
            <v>420000</v>
          </cell>
          <cell r="AV27">
            <v>21000</v>
          </cell>
          <cell r="AW27">
            <v>441000</v>
          </cell>
        </row>
        <row r="28">
          <cell r="A28">
            <v>405</v>
          </cell>
          <cell r="B28" t="str">
            <v>F</v>
          </cell>
          <cell r="C28" t="str">
            <v>大峡　彰</v>
          </cell>
          <cell r="D28">
            <v>37842</v>
          </cell>
          <cell r="E28" t="str">
            <v>基本</v>
          </cell>
          <cell r="F28" t="str">
            <v>凛</v>
          </cell>
          <cell r="G28" t="str">
            <v>ブラック</v>
          </cell>
          <cell r="H28" t="str">
            <v>グランシュガー</v>
          </cell>
          <cell r="I28" t="str">
            <v>無し</v>
          </cell>
          <cell r="J28">
            <v>589000</v>
          </cell>
          <cell r="K28">
            <v>29450</v>
          </cell>
          <cell r="L28">
            <v>618450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618450</v>
          </cell>
          <cell r="Y28" t="str">
            <v>有</v>
          </cell>
          <cell r="Z28">
            <v>850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</row>
        <row r="29">
          <cell r="A29">
            <v>501</v>
          </cell>
          <cell r="B29" t="str">
            <v>H</v>
          </cell>
          <cell r="C29" t="str">
            <v>宮本　高光</v>
          </cell>
          <cell r="D29">
            <v>37942</v>
          </cell>
          <cell r="E29" t="str">
            <v>基本</v>
          </cell>
          <cell r="F29" t="str">
            <v>凛</v>
          </cell>
          <cell r="G29" t="str">
            <v>ブラック</v>
          </cell>
          <cell r="H29" t="str">
            <v>グランシュガー</v>
          </cell>
          <cell r="I29" t="str">
            <v>セレクト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Y29" t="str">
            <v>有</v>
          </cell>
          <cell r="Z29">
            <v>850</v>
          </cell>
          <cell r="AI29">
            <v>240000</v>
          </cell>
          <cell r="AJ29">
            <v>180000</v>
          </cell>
          <cell r="AK29">
            <v>170000</v>
          </cell>
          <cell r="AP29">
            <v>42000</v>
          </cell>
          <cell r="AU29">
            <v>632000</v>
          </cell>
          <cell r="AV29">
            <v>31600</v>
          </cell>
          <cell r="AW29">
            <v>663600</v>
          </cell>
          <cell r="AY29">
            <v>663600</v>
          </cell>
        </row>
        <row r="30">
          <cell r="A30">
            <v>502</v>
          </cell>
          <cell r="B30" t="str">
            <v>D</v>
          </cell>
          <cell r="D30">
            <v>37966</v>
          </cell>
          <cell r="E30" t="str">
            <v>基本</v>
          </cell>
          <cell r="F30" t="str">
            <v>凛</v>
          </cell>
          <cell r="G30" t="str">
            <v>ブラック</v>
          </cell>
          <cell r="H30" t="str">
            <v>ステン</v>
          </cell>
          <cell r="I30" t="str">
            <v>セレクト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Y30" t="str">
            <v>有</v>
          </cell>
          <cell r="Z30">
            <v>850</v>
          </cell>
          <cell r="AI30">
            <v>240000</v>
          </cell>
          <cell r="AP30">
            <v>21000</v>
          </cell>
          <cell r="AU30">
            <v>261000</v>
          </cell>
          <cell r="AV30">
            <v>13050</v>
          </cell>
          <cell r="AW30">
            <v>274050</v>
          </cell>
          <cell r="AY30">
            <v>274050</v>
          </cell>
        </row>
        <row r="31">
          <cell r="A31">
            <v>503</v>
          </cell>
          <cell r="B31" t="str">
            <v>I</v>
          </cell>
          <cell r="C31" t="str">
            <v>簑和田　往子</v>
          </cell>
          <cell r="D31">
            <v>37859</v>
          </cell>
          <cell r="E31" t="str">
            <v>基本</v>
          </cell>
          <cell r="F31" t="str">
            <v>凛</v>
          </cell>
          <cell r="G31" t="str">
            <v>ホワイト</v>
          </cell>
          <cell r="H31" t="str">
            <v>グランシュガー</v>
          </cell>
          <cell r="I31" t="str">
            <v>セレクト</v>
          </cell>
          <cell r="J31">
            <v>2234600</v>
          </cell>
          <cell r="K31">
            <v>111730</v>
          </cell>
          <cell r="L31">
            <v>2346330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T31">
            <v>0</v>
          </cell>
          <cell r="U31">
            <v>0</v>
          </cell>
          <cell r="V31">
            <v>2346330</v>
          </cell>
          <cell r="Y31" t="str">
            <v>有</v>
          </cell>
          <cell r="Z31">
            <v>850</v>
          </cell>
          <cell r="AA31">
            <v>240000</v>
          </cell>
          <cell r="AI31">
            <v>240000</v>
          </cell>
          <cell r="AJ31">
            <v>180000</v>
          </cell>
          <cell r="AL31">
            <v>240000</v>
          </cell>
          <cell r="AS31">
            <v>49000</v>
          </cell>
          <cell r="AU31">
            <v>949000</v>
          </cell>
          <cell r="AV31">
            <v>47450</v>
          </cell>
          <cell r="AW31">
            <v>996450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B1:AS34"/>
  <sheetViews>
    <sheetView tabSelected="1" zoomScale="85" zoomScaleNormal="85" zoomScaleSheetLayoutView="85" workbookViewId="0">
      <selection activeCell="W1" sqref="W1:AB1"/>
    </sheetView>
  </sheetViews>
  <sheetFormatPr defaultRowHeight="13.5" x14ac:dyDescent="0.15"/>
  <cols>
    <col min="1" max="1" width="2.375" style="18" customWidth="1"/>
    <col min="2" max="6" width="3.625" style="18" customWidth="1"/>
    <col min="7" max="7" width="11.625" style="18" customWidth="1"/>
    <col min="8" max="8" width="4.625" style="18" customWidth="1"/>
    <col min="9" max="9" width="3.5" style="18" customWidth="1"/>
    <col min="10" max="10" width="7.625" style="18" customWidth="1"/>
    <col min="11" max="11" width="5.125" style="18" customWidth="1"/>
    <col min="12" max="12" width="6.25" style="18" customWidth="1"/>
    <col min="13" max="13" width="6.5" style="18" customWidth="1"/>
    <col min="14" max="14" width="4.5" style="18" customWidth="1"/>
    <col min="15" max="15" width="8.625" style="18" customWidth="1"/>
    <col min="16" max="16" width="4.625" style="18" customWidth="1"/>
    <col min="17" max="17" width="4.25" style="18" customWidth="1"/>
    <col min="18" max="18" width="1.875" style="18" customWidth="1"/>
    <col min="19" max="19" width="2.625" style="18" customWidth="1"/>
    <col min="20" max="20" width="3.875" style="18" customWidth="1"/>
    <col min="21" max="21" width="2.375" style="18" customWidth="1"/>
    <col min="22" max="22" width="2.75" style="18" customWidth="1"/>
    <col min="23" max="23" width="3.625" style="18" customWidth="1"/>
    <col min="24" max="24" width="4.25" style="18" customWidth="1"/>
    <col min="25" max="26" width="4.125" style="18" customWidth="1"/>
    <col min="27" max="27" width="4.75" style="18" customWidth="1"/>
    <col min="28" max="29" width="3.375" style="18" customWidth="1"/>
    <col min="30" max="32" width="3.25" style="18" customWidth="1"/>
    <col min="33" max="33" width="5.25" style="18" customWidth="1"/>
    <col min="34" max="34" width="5.125" style="18" customWidth="1"/>
    <col min="35" max="35" width="6.625" style="18" customWidth="1"/>
    <col min="36" max="36" width="6.125" style="18" customWidth="1"/>
    <col min="37" max="37" width="1.75" style="18" customWidth="1"/>
    <col min="38" max="38" width="1.375" style="18" customWidth="1"/>
    <col min="39" max="40" width="7.125" style="18" hidden="1" customWidth="1"/>
    <col min="41" max="16384" width="9" style="18"/>
  </cols>
  <sheetData>
    <row r="1" spans="2:40" ht="24.75" customHeight="1" thickBot="1" x14ac:dyDescent="0.25">
      <c r="B1" s="228" t="s">
        <v>56</v>
      </c>
      <c r="C1" s="228"/>
      <c r="D1" s="228"/>
      <c r="E1" s="228"/>
      <c r="F1" s="228"/>
      <c r="G1" s="228"/>
      <c r="H1" s="13"/>
      <c r="I1" s="229" t="s">
        <v>25</v>
      </c>
      <c r="J1" s="229"/>
      <c r="K1" s="229"/>
      <c r="L1" s="229"/>
      <c r="M1" s="229"/>
      <c r="N1" s="229"/>
      <c r="O1" s="14"/>
      <c r="P1" s="15"/>
      <c r="Q1" s="15"/>
      <c r="R1" s="16"/>
      <c r="S1" s="16"/>
      <c r="T1" s="125" t="s">
        <v>24</v>
      </c>
      <c r="U1" s="125"/>
      <c r="V1" s="125"/>
      <c r="W1" s="129"/>
      <c r="X1" s="129"/>
      <c r="Y1" s="129"/>
      <c r="Z1" s="129"/>
      <c r="AA1" s="129"/>
      <c r="AB1" s="129"/>
      <c r="AC1" s="17"/>
      <c r="AD1" s="17"/>
      <c r="AE1" s="17"/>
      <c r="AF1" s="17"/>
      <c r="AG1" s="17"/>
      <c r="AH1" s="17"/>
      <c r="AI1" s="36"/>
      <c r="AJ1" s="36"/>
    </row>
    <row r="2" spans="2:40" ht="14.25" customHeight="1" thickTop="1" thickBot="1" x14ac:dyDescent="0.2">
      <c r="C2" s="19"/>
      <c r="D2" s="19"/>
      <c r="E2" s="19"/>
      <c r="F2" s="19"/>
      <c r="G2" s="19"/>
      <c r="H2" s="19"/>
      <c r="I2" s="20"/>
      <c r="J2" s="20"/>
      <c r="K2" s="21"/>
      <c r="L2" s="22"/>
      <c r="M2" s="22"/>
      <c r="N2" s="22"/>
      <c r="O2" s="22"/>
      <c r="P2" s="23" t="s">
        <v>19</v>
      </c>
      <c r="Q2" s="24"/>
      <c r="R2" s="22"/>
      <c r="S2" s="25"/>
      <c r="T2" s="25"/>
      <c r="U2" s="25"/>
      <c r="V2" s="25"/>
      <c r="W2" s="26"/>
      <c r="X2" s="27"/>
      <c r="Y2" s="27"/>
      <c r="Z2" s="28"/>
      <c r="AA2" s="28"/>
      <c r="AB2" s="28"/>
      <c r="AC2" s="28"/>
      <c r="AD2" s="29" t="s">
        <v>22</v>
      </c>
      <c r="AE2" s="30"/>
      <c r="AF2" s="30"/>
      <c r="AG2" s="31"/>
      <c r="AH2" s="31"/>
      <c r="AI2" s="31"/>
    </row>
    <row r="3" spans="2:40" ht="24" customHeight="1" x14ac:dyDescent="0.15">
      <c r="B3" s="151" t="s">
        <v>0</v>
      </c>
      <c r="C3" s="152"/>
      <c r="D3" s="153"/>
      <c r="E3" s="157"/>
      <c r="F3" s="157"/>
      <c r="G3" s="157"/>
      <c r="H3" s="158"/>
      <c r="I3" s="165" t="s">
        <v>23</v>
      </c>
      <c r="J3" s="166"/>
      <c r="K3" s="167"/>
      <c r="L3" s="183"/>
      <c r="M3" s="184"/>
      <c r="N3" s="185"/>
      <c r="O3" s="32"/>
      <c r="P3" s="137" t="s">
        <v>44</v>
      </c>
      <c r="Q3" s="138"/>
      <c r="R3" s="213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1" t="s">
        <v>41</v>
      </c>
      <c r="AD3" s="233" t="s">
        <v>10</v>
      </c>
      <c r="AE3" s="143"/>
      <c r="AF3" s="234"/>
      <c r="AG3" s="194"/>
      <c r="AH3" s="194"/>
      <c r="AI3" s="194"/>
      <c r="AJ3" s="195"/>
    </row>
    <row r="4" spans="2:40" ht="24" customHeight="1" thickBot="1" x14ac:dyDescent="0.2">
      <c r="B4" s="154"/>
      <c r="C4" s="155"/>
      <c r="D4" s="156"/>
      <c r="E4" s="159"/>
      <c r="F4" s="159"/>
      <c r="G4" s="159"/>
      <c r="H4" s="160"/>
      <c r="I4" s="168"/>
      <c r="J4" s="169"/>
      <c r="K4" s="170"/>
      <c r="L4" s="186"/>
      <c r="M4" s="187"/>
      <c r="N4" s="188"/>
      <c r="O4" s="32"/>
      <c r="P4" s="139" t="s">
        <v>43</v>
      </c>
      <c r="Q4" s="140"/>
      <c r="R4" s="209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2"/>
      <c r="AD4" s="130" t="s">
        <v>16</v>
      </c>
      <c r="AE4" s="182"/>
      <c r="AF4" s="131"/>
      <c r="AG4" s="180"/>
      <c r="AH4" s="180"/>
      <c r="AI4" s="180"/>
      <c r="AJ4" s="181"/>
    </row>
    <row r="5" spans="2:40" ht="24" customHeight="1" x14ac:dyDescent="0.15">
      <c r="B5" s="151" t="s">
        <v>20</v>
      </c>
      <c r="C5" s="152"/>
      <c r="D5" s="153"/>
      <c r="E5" s="201"/>
      <c r="F5" s="202"/>
      <c r="G5" s="202"/>
      <c r="H5" s="202"/>
      <c r="I5" s="202"/>
      <c r="J5" s="202"/>
      <c r="K5" s="202"/>
      <c r="L5" s="202"/>
      <c r="M5" s="202"/>
      <c r="N5" s="203"/>
      <c r="O5" s="32"/>
      <c r="P5" s="130" t="s">
        <v>30</v>
      </c>
      <c r="Q5" s="131"/>
      <c r="R5" s="132"/>
      <c r="S5" s="133"/>
      <c r="T5" s="133"/>
      <c r="U5" s="133"/>
      <c r="V5" s="133"/>
      <c r="W5" s="134"/>
      <c r="X5" s="135" t="s">
        <v>31</v>
      </c>
      <c r="Y5" s="131"/>
      <c r="Z5" s="133"/>
      <c r="AA5" s="133"/>
      <c r="AB5" s="133"/>
      <c r="AC5" s="136"/>
      <c r="AD5" s="197" t="s">
        <v>17</v>
      </c>
      <c r="AE5" s="198"/>
      <c r="AF5" s="199"/>
      <c r="AG5" s="196" t="s">
        <v>26</v>
      </c>
      <c r="AH5" s="196"/>
      <c r="AI5" s="196" t="s">
        <v>39</v>
      </c>
      <c r="AJ5" s="200"/>
      <c r="AM5" s="37" t="b">
        <v>0</v>
      </c>
      <c r="AN5" s="37" t="b">
        <v>0</v>
      </c>
    </row>
    <row r="6" spans="2:40" ht="24" customHeight="1" thickBot="1" x14ac:dyDescent="0.2">
      <c r="B6" s="154"/>
      <c r="C6" s="155"/>
      <c r="D6" s="156"/>
      <c r="E6" s="204"/>
      <c r="F6" s="205"/>
      <c r="G6" s="205"/>
      <c r="H6" s="205"/>
      <c r="I6" s="205"/>
      <c r="J6" s="205"/>
      <c r="K6" s="205"/>
      <c r="L6" s="205"/>
      <c r="M6" s="205"/>
      <c r="N6" s="206"/>
      <c r="O6" s="32"/>
      <c r="P6" s="130" t="s">
        <v>14</v>
      </c>
      <c r="Q6" s="131"/>
      <c r="R6" s="189"/>
      <c r="S6" s="190"/>
      <c r="T6" s="190"/>
      <c r="U6" s="190"/>
      <c r="V6" s="190"/>
      <c r="W6" s="191"/>
      <c r="X6" s="135" t="s">
        <v>18</v>
      </c>
      <c r="Y6" s="131"/>
      <c r="Z6" s="192"/>
      <c r="AA6" s="192"/>
      <c r="AB6" s="192"/>
      <c r="AC6" s="193"/>
      <c r="AD6" s="130" t="s">
        <v>13</v>
      </c>
      <c r="AE6" s="182"/>
      <c r="AF6" s="131"/>
      <c r="AG6" s="207"/>
      <c r="AH6" s="207"/>
      <c r="AI6" s="207"/>
      <c r="AJ6" s="208"/>
    </row>
    <row r="7" spans="2:40" ht="24" customHeight="1" x14ac:dyDescent="0.15">
      <c r="B7" s="151" t="s">
        <v>38</v>
      </c>
      <c r="C7" s="152"/>
      <c r="D7" s="153"/>
      <c r="E7" s="173"/>
      <c r="F7" s="174"/>
      <c r="G7" s="174"/>
      <c r="H7" s="152" t="s">
        <v>8</v>
      </c>
      <c r="I7" s="142" t="s">
        <v>51</v>
      </c>
      <c r="J7" s="143"/>
      <c r="K7" s="143"/>
      <c r="L7" s="143"/>
      <c r="M7" s="143"/>
      <c r="N7" s="144"/>
      <c r="O7" s="32"/>
      <c r="P7" s="57"/>
      <c r="Q7" s="49" t="s">
        <v>54</v>
      </c>
      <c r="R7" s="50"/>
      <c r="S7" s="50"/>
      <c r="T7" s="50"/>
      <c r="U7" s="50"/>
      <c r="V7" s="50"/>
      <c r="W7" s="50"/>
      <c r="X7" s="51"/>
      <c r="Y7" s="59" t="s">
        <v>46</v>
      </c>
      <c r="Z7" s="238"/>
      <c r="AA7" s="238"/>
      <c r="AB7" s="238"/>
      <c r="AC7" s="239"/>
      <c r="AD7" s="215" t="s">
        <v>21</v>
      </c>
      <c r="AE7" s="216"/>
      <c r="AF7" s="217"/>
      <c r="AG7" s="221"/>
      <c r="AH7" s="222"/>
      <c r="AI7" s="222"/>
      <c r="AJ7" s="223"/>
      <c r="AM7" s="37" t="b">
        <v>0</v>
      </c>
    </row>
    <row r="8" spans="2:40" ht="24" customHeight="1" thickBot="1" x14ac:dyDescent="0.2">
      <c r="B8" s="154"/>
      <c r="C8" s="155"/>
      <c r="D8" s="156"/>
      <c r="E8" s="175"/>
      <c r="F8" s="176"/>
      <c r="G8" s="176"/>
      <c r="H8" s="155"/>
      <c r="I8" s="145"/>
      <c r="J8" s="145"/>
      <c r="K8" s="145"/>
      <c r="L8" s="145"/>
      <c r="M8" s="145"/>
      <c r="N8" s="146"/>
      <c r="O8" s="32"/>
      <c r="P8" s="58"/>
      <c r="Q8" s="52" t="s">
        <v>45</v>
      </c>
      <c r="R8" s="53"/>
      <c r="S8" s="53"/>
      <c r="T8" s="53"/>
      <c r="U8" s="53"/>
      <c r="V8" s="53"/>
      <c r="W8" s="53"/>
      <c r="X8" s="52"/>
      <c r="Y8" s="52"/>
      <c r="Z8" s="54"/>
      <c r="AA8" s="54"/>
      <c r="AB8" s="55"/>
      <c r="AC8" s="56"/>
      <c r="AD8" s="218"/>
      <c r="AE8" s="219"/>
      <c r="AF8" s="220"/>
      <c r="AG8" s="224"/>
      <c r="AH8" s="225"/>
      <c r="AI8" s="225"/>
      <c r="AJ8" s="226"/>
      <c r="AM8" s="37" t="b">
        <v>0</v>
      </c>
    </row>
    <row r="9" spans="2:40" ht="10.5" customHeight="1" thickBot="1" x14ac:dyDescent="0.2"/>
    <row r="10" spans="2:40" ht="10.5" customHeight="1" x14ac:dyDescent="0.15">
      <c r="B10" s="171" t="s">
        <v>32</v>
      </c>
      <c r="C10" s="78"/>
      <c r="D10" s="127"/>
      <c r="E10" s="161" t="s">
        <v>1</v>
      </c>
      <c r="F10" s="163" t="s">
        <v>2</v>
      </c>
      <c r="G10" s="77" t="s">
        <v>3</v>
      </c>
      <c r="H10" s="78"/>
      <c r="I10" s="127"/>
      <c r="J10" s="78" t="s">
        <v>6</v>
      </c>
      <c r="K10" s="93"/>
      <c r="L10" s="92" t="s">
        <v>5</v>
      </c>
      <c r="M10" s="93"/>
      <c r="N10" s="92" t="s">
        <v>28</v>
      </c>
      <c r="O10" s="78"/>
      <c r="P10" s="77" t="s">
        <v>7</v>
      </c>
      <c r="Q10" s="78"/>
      <c r="R10" s="78"/>
      <c r="S10" s="93"/>
      <c r="T10" s="127" t="s">
        <v>8</v>
      </c>
      <c r="U10" s="78" t="s">
        <v>27</v>
      </c>
      <c r="V10" s="78"/>
      <c r="W10" s="78"/>
      <c r="X10" s="127"/>
      <c r="Y10" s="78" t="s">
        <v>33</v>
      </c>
      <c r="Z10" s="78"/>
      <c r="AA10" s="78"/>
      <c r="AB10" s="78"/>
      <c r="AC10" s="78"/>
      <c r="AD10" s="77" t="s">
        <v>48</v>
      </c>
      <c r="AE10" s="78"/>
      <c r="AF10" s="78"/>
      <c r="AG10" s="78"/>
      <c r="AH10" s="78"/>
      <c r="AI10" s="78"/>
      <c r="AJ10" s="79"/>
    </row>
    <row r="11" spans="2:40" ht="10.5" customHeight="1" x14ac:dyDescent="0.15">
      <c r="B11" s="172"/>
      <c r="C11" s="81"/>
      <c r="D11" s="128"/>
      <c r="E11" s="162"/>
      <c r="F11" s="164"/>
      <c r="G11" s="80"/>
      <c r="H11" s="81"/>
      <c r="I11" s="128"/>
      <c r="J11" s="81"/>
      <c r="K11" s="95"/>
      <c r="L11" s="94"/>
      <c r="M11" s="95"/>
      <c r="N11" s="94"/>
      <c r="O11" s="81"/>
      <c r="P11" s="80"/>
      <c r="Q11" s="81"/>
      <c r="R11" s="81"/>
      <c r="S11" s="95"/>
      <c r="T11" s="128"/>
      <c r="U11" s="81"/>
      <c r="V11" s="81"/>
      <c r="W11" s="81"/>
      <c r="X11" s="128"/>
      <c r="Y11" s="81"/>
      <c r="Z11" s="81"/>
      <c r="AA11" s="81"/>
      <c r="AB11" s="81"/>
      <c r="AC11" s="81"/>
      <c r="AD11" s="80"/>
      <c r="AE11" s="81"/>
      <c r="AF11" s="81"/>
      <c r="AG11" s="81"/>
      <c r="AH11" s="81"/>
      <c r="AI11" s="81"/>
      <c r="AJ11" s="82"/>
    </row>
    <row r="12" spans="2:40" ht="21" customHeight="1" x14ac:dyDescent="0.15">
      <c r="B12" s="9"/>
      <c r="C12" s="1"/>
      <c r="D12" s="2"/>
      <c r="E12" s="3"/>
      <c r="F12" s="4"/>
      <c r="G12" s="177"/>
      <c r="H12" s="178"/>
      <c r="I12" s="179"/>
      <c r="J12" s="90"/>
      <c r="K12" s="91"/>
      <c r="L12" s="96" t="str">
        <f t="shared" ref="L12:L27" si="0">IF(J12="","",ROUNDDOWN(J12*($E$7*0.01),0))</f>
        <v/>
      </c>
      <c r="M12" s="97"/>
      <c r="N12" s="96" t="str">
        <f t="shared" ref="N12:N27" si="1">IF(J12="","",J12+L12)</f>
        <v/>
      </c>
      <c r="O12" s="240"/>
      <c r="P12" s="230"/>
      <c r="Q12" s="231"/>
      <c r="R12" s="231"/>
      <c r="S12" s="232"/>
      <c r="T12" s="11" t="str">
        <f>IF(J12="","",P12/J12*100)</f>
        <v/>
      </c>
      <c r="U12" s="90"/>
      <c r="V12" s="90"/>
      <c r="W12" s="90"/>
      <c r="X12" s="126"/>
      <c r="Y12" s="147" t="str">
        <f>IF(U12="","",P12-U12)</f>
        <v/>
      </c>
      <c r="Z12" s="147"/>
      <c r="AA12" s="147"/>
      <c r="AB12" s="147"/>
      <c r="AC12" s="147"/>
      <c r="AD12" s="83"/>
      <c r="AE12" s="84"/>
      <c r="AF12" s="84"/>
      <c r="AG12" s="84"/>
      <c r="AH12" s="84"/>
      <c r="AI12" s="84"/>
      <c r="AJ12" s="85"/>
    </row>
    <row r="13" spans="2:40" ht="21" customHeight="1" x14ac:dyDescent="0.15">
      <c r="B13" s="10"/>
      <c r="C13" s="5"/>
      <c r="D13" s="6"/>
      <c r="E13" s="7"/>
      <c r="F13" s="8"/>
      <c r="G13" s="66"/>
      <c r="H13" s="67"/>
      <c r="I13" s="68"/>
      <c r="J13" s="69"/>
      <c r="K13" s="70"/>
      <c r="L13" s="71" t="str">
        <f t="shared" si="0"/>
        <v/>
      </c>
      <c r="M13" s="72"/>
      <c r="N13" s="71" t="str">
        <f t="shared" si="1"/>
        <v/>
      </c>
      <c r="O13" s="73"/>
      <c r="P13" s="74"/>
      <c r="Q13" s="69"/>
      <c r="R13" s="69"/>
      <c r="S13" s="70"/>
      <c r="T13" s="12" t="str">
        <f t="shared" ref="T13:T27" si="2">IF(J13="","",P13/J13*100)</f>
        <v/>
      </c>
      <c r="U13" s="69"/>
      <c r="V13" s="69"/>
      <c r="W13" s="69"/>
      <c r="X13" s="75"/>
      <c r="Y13" s="141" t="str">
        <f>IF(U13="","",P13-U13)</f>
        <v/>
      </c>
      <c r="Z13" s="141"/>
      <c r="AA13" s="141"/>
      <c r="AB13" s="141"/>
      <c r="AC13" s="141"/>
      <c r="AD13" s="60"/>
      <c r="AE13" s="61"/>
      <c r="AF13" s="61"/>
      <c r="AG13" s="61"/>
      <c r="AH13" s="61"/>
      <c r="AI13" s="61"/>
      <c r="AJ13" s="62"/>
    </row>
    <row r="14" spans="2:40" ht="21" customHeight="1" x14ac:dyDescent="0.15">
      <c r="B14" s="10"/>
      <c r="C14" s="5"/>
      <c r="D14" s="6"/>
      <c r="E14" s="7"/>
      <c r="F14" s="8"/>
      <c r="G14" s="66"/>
      <c r="H14" s="67"/>
      <c r="I14" s="68"/>
      <c r="J14" s="69"/>
      <c r="K14" s="70"/>
      <c r="L14" s="71" t="str">
        <f t="shared" ref="L14:L17" si="3">IF(J14="","",ROUNDDOWN(J14*($E$7*0.01),0))</f>
        <v/>
      </c>
      <c r="M14" s="72"/>
      <c r="N14" s="71" t="str">
        <f t="shared" ref="N14:N17" si="4">IF(J14="","",J14+L14)</f>
        <v/>
      </c>
      <c r="O14" s="73"/>
      <c r="P14" s="74"/>
      <c r="Q14" s="69"/>
      <c r="R14" s="69"/>
      <c r="S14" s="70"/>
      <c r="T14" s="12" t="str">
        <f t="shared" ref="T14:T17" si="5">IF(J14="","",P14/J14*100)</f>
        <v/>
      </c>
      <c r="U14" s="69"/>
      <c r="V14" s="69"/>
      <c r="W14" s="69"/>
      <c r="X14" s="75"/>
      <c r="Y14" s="141" t="str">
        <f t="shared" ref="Y14:Y17" si="6">IF(U14="","",P14-U14)</f>
        <v/>
      </c>
      <c r="Z14" s="141"/>
      <c r="AA14" s="141"/>
      <c r="AB14" s="141"/>
      <c r="AC14" s="141"/>
      <c r="AD14" s="60"/>
      <c r="AE14" s="61"/>
      <c r="AF14" s="61"/>
      <c r="AG14" s="61"/>
      <c r="AH14" s="61"/>
      <c r="AI14" s="61"/>
      <c r="AJ14" s="62"/>
    </row>
    <row r="15" spans="2:40" ht="21" customHeight="1" x14ac:dyDescent="0.15">
      <c r="B15" s="10"/>
      <c r="C15" s="5"/>
      <c r="D15" s="6"/>
      <c r="E15" s="7"/>
      <c r="F15" s="8"/>
      <c r="G15" s="66"/>
      <c r="H15" s="67"/>
      <c r="I15" s="68"/>
      <c r="J15" s="69"/>
      <c r="K15" s="70"/>
      <c r="L15" s="71" t="str">
        <f t="shared" si="3"/>
        <v/>
      </c>
      <c r="M15" s="72"/>
      <c r="N15" s="71" t="str">
        <f t="shared" si="4"/>
        <v/>
      </c>
      <c r="O15" s="73"/>
      <c r="P15" s="74"/>
      <c r="Q15" s="69"/>
      <c r="R15" s="69"/>
      <c r="S15" s="70"/>
      <c r="T15" s="12" t="str">
        <f t="shared" si="5"/>
        <v/>
      </c>
      <c r="U15" s="69"/>
      <c r="V15" s="69"/>
      <c r="W15" s="69"/>
      <c r="X15" s="75"/>
      <c r="Y15" s="76" t="str">
        <f t="shared" si="6"/>
        <v/>
      </c>
      <c r="Z15" s="76"/>
      <c r="AA15" s="76"/>
      <c r="AB15" s="76"/>
      <c r="AC15" s="76"/>
      <c r="AD15" s="60"/>
      <c r="AE15" s="61"/>
      <c r="AF15" s="61"/>
      <c r="AG15" s="61"/>
      <c r="AH15" s="61"/>
      <c r="AI15" s="61"/>
      <c r="AJ15" s="62"/>
    </row>
    <row r="16" spans="2:40" ht="21" customHeight="1" x14ac:dyDescent="0.15">
      <c r="B16" s="10"/>
      <c r="C16" s="5"/>
      <c r="D16" s="6"/>
      <c r="E16" s="7"/>
      <c r="F16" s="8"/>
      <c r="G16" s="66"/>
      <c r="H16" s="67"/>
      <c r="I16" s="68"/>
      <c r="J16" s="69"/>
      <c r="K16" s="70"/>
      <c r="L16" s="71" t="str">
        <f t="shared" si="3"/>
        <v/>
      </c>
      <c r="M16" s="72"/>
      <c r="N16" s="71" t="str">
        <f t="shared" si="4"/>
        <v/>
      </c>
      <c r="O16" s="73"/>
      <c r="P16" s="74"/>
      <c r="Q16" s="69"/>
      <c r="R16" s="69"/>
      <c r="S16" s="70"/>
      <c r="T16" s="12" t="str">
        <f t="shared" si="5"/>
        <v/>
      </c>
      <c r="U16" s="69"/>
      <c r="V16" s="69"/>
      <c r="W16" s="69"/>
      <c r="X16" s="75"/>
      <c r="Y16" s="76" t="str">
        <f t="shared" si="6"/>
        <v/>
      </c>
      <c r="Z16" s="76"/>
      <c r="AA16" s="76"/>
      <c r="AB16" s="76"/>
      <c r="AC16" s="76"/>
      <c r="AD16" s="60"/>
      <c r="AE16" s="61"/>
      <c r="AF16" s="61"/>
      <c r="AG16" s="61"/>
      <c r="AH16" s="61"/>
      <c r="AI16" s="61"/>
      <c r="AJ16" s="62"/>
    </row>
    <row r="17" spans="2:44" ht="21" customHeight="1" x14ac:dyDescent="0.15">
      <c r="B17" s="10"/>
      <c r="C17" s="5"/>
      <c r="D17" s="6"/>
      <c r="E17" s="7"/>
      <c r="F17" s="8"/>
      <c r="G17" s="66"/>
      <c r="H17" s="67"/>
      <c r="I17" s="68"/>
      <c r="J17" s="69"/>
      <c r="K17" s="70"/>
      <c r="L17" s="71" t="str">
        <f t="shared" si="3"/>
        <v/>
      </c>
      <c r="M17" s="72"/>
      <c r="N17" s="71" t="str">
        <f t="shared" si="4"/>
        <v/>
      </c>
      <c r="O17" s="73"/>
      <c r="P17" s="74"/>
      <c r="Q17" s="69"/>
      <c r="R17" s="69"/>
      <c r="S17" s="70"/>
      <c r="T17" s="12" t="str">
        <f t="shared" si="5"/>
        <v/>
      </c>
      <c r="U17" s="69"/>
      <c r="V17" s="69"/>
      <c r="W17" s="69"/>
      <c r="X17" s="75"/>
      <c r="Y17" s="76" t="str">
        <f t="shared" si="6"/>
        <v/>
      </c>
      <c r="Z17" s="76"/>
      <c r="AA17" s="76"/>
      <c r="AB17" s="76"/>
      <c r="AC17" s="76"/>
      <c r="AD17" s="60"/>
      <c r="AE17" s="61"/>
      <c r="AF17" s="61"/>
      <c r="AG17" s="61"/>
      <c r="AH17" s="61"/>
      <c r="AI17" s="61"/>
      <c r="AJ17" s="62"/>
    </row>
    <row r="18" spans="2:44" ht="21" customHeight="1" x14ac:dyDescent="0.15">
      <c r="B18" s="10"/>
      <c r="C18" s="5"/>
      <c r="D18" s="6"/>
      <c r="E18" s="7"/>
      <c r="F18" s="8"/>
      <c r="G18" s="66"/>
      <c r="H18" s="67"/>
      <c r="I18" s="68"/>
      <c r="J18" s="69"/>
      <c r="K18" s="70"/>
      <c r="L18" s="71" t="str">
        <f t="shared" si="0"/>
        <v/>
      </c>
      <c r="M18" s="72"/>
      <c r="N18" s="71" t="str">
        <f t="shared" si="1"/>
        <v/>
      </c>
      <c r="O18" s="73"/>
      <c r="P18" s="74"/>
      <c r="Q18" s="69"/>
      <c r="R18" s="69"/>
      <c r="S18" s="70"/>
      <c r="T18" s="12" t="str">
        <f t="shared" si="2"/>
        <v/>
      </c>
      <c r="U18" s="69"/>
      <c r="V18" s="69"/>
      <c r="W18" s="69"/>
      <c r="X18" s="75"/>
      <c r="Y18" s="141" t="str">
        <f t="shared" ref="Y18:Y27" si="7">IF(U18="","",P18-U18)</f>
        <v/>
      </c>
      <c r="Z18" s="141"/>
      <c r="AA18" s="141"/>
      <c r="AB18" s="141"/>
      <c r="AC18" s="141"/>
      <c r="AD18" s="60"/>
      <c r="AE18" s="61"/>
      <c r="AF18" s="61"/>
      <c r="AG18" s="61"/>
      <c r="AH18" s="61"/>
      <c r="AI18" s="61"/>
      <c r="AJ18" s="62"/>
    </row>
    <row r="19" spans="2:44" ht="21" customHeight="1" x14ac:dyDescent="0.15">
      <c r="B19" s="10"/>
      <c r="C19" s="5"/>
      <c r="D19" s="6"/>
      <c r="E19" s="7"/>
      <c r="F19" s="8"/>
      <c r="G19" s="66"/>
      <c r="H19" s="67"/>
      <c r="I19" s="68"/>
      <c r="J19" s="69"/>
      <c r="K19" s="70"/>
      <c r="L19" s="71" t="str">
        <f t="shared" ref="L19" si="8">IF(J19="","",ROUNDDOWN(J19*($E$7*0.01),0))</f>
        <v/>
      </c>
      <c r="M19" s="72"/>
      <c r="N19" s="71" t="str">
        <f t="shared" ref="N19" si="9">IF(J19="","",J19+L19)</f>
        <v/>
      </c>
      <c r="O19" s="73"/>
      <c r="P19" s="74"/>
      <c r="Q19" s="69"/>
      <c r="R19" s="69"/>
      <c r="S19" s="70"/>
      <c r="T19" s="12" t="str">
        <f t="shared" ref="T19" si="10">IF(J19="","",P19/J19*100)</f>
        <v/>
      </c>
      <c r="U19" s="69"/>
      <c r="V19" s="69"/>
      <c r="W19" s="69"/>
      <c r="X19" s="75"/>
      <c r="Y19" s="76" t="str">
        <f t="shared" ref="Y19" si="11">IF(U19="","",P19-U19)</f>
        <v/>
      </c>
      <c r="Z19" s="76"/>
      <c r="AA19" s="76"/>
      <c r="AB19" s="76"/>
      <c r="AC19" s="76"/>
      <c r="AD19" s="60"/>
      <c r="AE19" s="61"/>
      <c r="AF19" s="61"/>
      <c r="AG19" s="61"/>
      <c r="AH19" s="61"/>
      <c r="AI19" s="61"/>
      <c r="AJ19" s="62"/>
    </row>
    <row r="20" spans="2:44" ht="21" customHeight="1" x14ac:dyDescent="0.15">
      <c r="B20" s="10"/>
      <c r="C20" s="5"/>
      <c r="D20" s="6"/>
      <c r="E20" s="7"/>
      <c r="F20" s="8"/>
      <c r="G20" s="66"/>
      <c r="H20" s="67"/>
      <c r="I20" s="68"/>
      <c r="J20" s="69"/>
      <c r="K20" s="70"/>
      <c r="L20" s="71" t="str">
        <f t="shared" si="0"/>
        <v/>
      </c>
      <c r="M20" s="72"/>
      <c r="N20" s="71" t="str">
        <f t="shared" si="1"/>
        <v/>
      </c>
      <c r="O20" s="73"/>
      <c r="P20" s="74"/>
      <c r="Q20" s="69"/>
      <c r="R20" s="69"/>
      <c r="S20" s="70"/>
      <c r="T20" s="12" t="str">
        <f t="shared" si="2"/>
        <v/>
      </c>
      <c r="U20" s="69"/>
      <c r="V20" s="69"/>
      <c r="W20" s="69"/>
      <c r="X20" s="75"/>
      <c r="Y20" s="76" t="str">
        <f t="shared" si="7"/>
        <v/>
      </c>
      <c r="Z20" s="76"/>
      <c r="AA20" s="76"/>
      <c r="AB20" s="76"/>
      <c r="AC20" s="76"/>
      <c r="AD20" s="60"/>
      <c r="AE20" s="61"/>
      <c r="AF20" s="61"/>
      <c r="AG20" s="61"/>
      <c r="AH20" s="61"/>
      <c r="AI20" s="61"/>
      <c r="AJ20" s="62"/>
    </row>
    <row r="21" spans="2:44" ht="21" customHeight="1" x14ac:dyDescent="0.15">
      <c r="B21" s="10"/>
      <c r="C21" s="5"/>
      <c r="D21" s="6"/>
      <c r="E21" s="7"/>
      <c r="F21" s="8"/>
      <c r="G21" s="66"/>
      <c r="H21" s="67"/>
      <c r="I21" s="68"/>
      <c r="J21" s="69"/>
      <c r="K21" s="70"/>
      <c r="L21" s="71" t="str">
        <f t="shared" si="0"/>
        <v/>
      </c>
      <c r="M21" s="72"/>
      <c r="N21" s="71" t="str">
        <f t="shared" si="1"/>
        <v/>
      </c>
      <c r="O21" s="73"/>
      <c r="P21" s="74"/>
      <c r="Q21" s="69"/>
      <c r="R21" s="69"/>
      <c r="S21" s="70"/>
      <c r="T21" s="12" t="str">
        <f t="shared" si="2"/>
        <v/>
      </c>
      <c r="U21" s="69"/>
      <c r="V21" s="69"/>
      <c r="W21" s="69"/>
      <c r="X21" s="75"/>
      <c r="Y21" s="76" t="str">
        <f t="shared" si="7"/>
        <v/>
      </c>
      <c r="Z21" s="76"/>
      <c r="AA21" s="76"/>
      <c r="AB21" s="76"/>
      <c r="AC21" s="76"/>
      <c r="AD21" s="60"/>
      <c r="AE21" s="61"/>
      <c r="AF21" s="61"/>
      <c r="AG21" s="61"/>
      <c r="AH21" s="61"/>
      <c r="AI21" s="61"/>
      <c r="AJ21" s="62"/>
    </row>
    <row r="22" spans="2:44" ht="21" customHeight="1" x14ac:dyDescent="0.15">
      <c r="B22" s="10"/>
      <c r="C22" s="5"/>
      <c r="D22" s="6"/>
      <c r="E22" s="7"/>
      <c r="F22" s="8"/>
      <c r="G22" s="66"/>
      <c r="H22" s="67"/>
      <c r="I22" s="68"/>
      <c r="J22" s="69"/>
      <c r="K22" s="70"/>
      <c r="L22" s="71" t="str">
        <f t="shared" si="0"/>
        <v/>
      </c>
      <c r="M22" s="72"/>
      <c r="N22" s="71" t="str">
        <f t="shared" si="1"/>
        <v/>
      </c>
      <c r="O22" s="73"/>
      <c r="P22" s="74"/>
      <c r="Q22" s="69"/>
      <c r="R22" s="69"/>
      <c r="S22" s="70"/>
      <c r="T22" s="12" t="str">
        <f t="shared" si="2"/>
        <v/>
      </c>
      <c r="U22" s="69"/>
      <c r="V22" s="69"/>
      <c r="W22" s="69"/>
      <c r="X22" s="75"/>
      <c r="Y22" s="76" t="str">
        <f t="shared" si="7"/>
        <v/>
      </c>
      <c r="Z22" s="76"/>
      <c r="AA22" s="76"/>
      <c r="AB22" s="76"/>
      <c r="AC22" s="76"/>
      <c r="AD22" s="60"/>
      <c r="AE22" s="61"/>
      <c r="AF22" s="61"/>
      <c r="AG22" s="61"/>
      <c r="AH22" s="61"/>
      <c r="AI22" s="61"/>
      <c r="AJ22" s="62"/>
    </row>
    <row r="23" spans="2:44" ht="21" customHeight="1" x14ac:dyDescent="0.15">
      <c r="B23" s="10"/>
      <c r="C23" s="5"/>
      <c r="D23" s="6"/>
      <c r="E23" s="7"/>
      <c r="F23" s="8"/>
      <c r="G23" s="66"/>
      <c r="H23" s="67"/>
      <c r="I23" s="68"/>
      <c r="J23" s="69"/>
      <c r="K23" s="70"/>
      <c r="L23" s="71" t="str">
        <f t="shared" si="0"/>
        <v/>
      </c>
      <c r="M23" s="72"/>
      <c r="N23" s="71" t="str">
        <f t="shared" si="1"/>
        <v/>
      </c>
      <c r="O23" s="73"/>
      <c r="P23" s="74"/>
      <c r="Q23" s="69"/>
      <c r="R23" s="69"/>
      <c r="S23" s="70"/>
      <c r="T23" s="12" t="str">
        <f t="shared" si="2"/>
        <v/>
      </c>
      <c r="U23" s="69"/>
      <c r="V23" s="69"/>
      <c r="W23" s="69"/>
      <c r="X23" s="75"/>
      <c r="Y23" s="76" t="str">
        <f t="shared" si="7"/>
        <v/>
      </c>
      <c r="Z23" s="76"/>
      <c r="AA23" s="76"/>
      <c r="AB23" s="76"/>
      <c r="AC23" s="76"/>
      <c r="AD23" s="60"/>
      <c r="AE23" s="61"/>
      <c r="AF23" s="61"/>
      <c r="AG23" s="61"/>
      <c r="AH23" s="61"/>
      <c r="AI23" s="61"/>
      <c r="AJ23" s="62"/>
    </row>
    <row r="24" spans="2:44" ht="21" customHeight="1" x14ac:dyDescent="0.15">
      <c r="B24" s="10"/>
      <c r="C24" s="5"/>
      <c r="D24" s="6"/>
      <c r="E24" s="7"/>
      <c r="F24" s="8"/>
      <c r="G24" s="66"/>
      <c r="H24" s="67"/>
      <c r="I24" s="68"/>
      <c r="J24" s="69"/>
      <c r="K24" s="70"/>
      <c r="L24" s="71" t="str">
        <f t="shared" si="0"/>
        <v/>
      </c>
      <c r="M24" s="72"/>
      <c r="N24" s="71" t="str">
        <f t="shared" si="1"/>
        <v/>
      </c>
      <c r="O24" s="73"/>
      <c r="P24" s="74"/>
      <c r="Q24" s="69"/>
      <c r="R24" s="69"/>
      <c r="S24" s="70"/>
      <c r="T24" s="12" t="str">
        <f t="shared" si="2"/>
        <v/>
      </c>
      <c r="U24" s="69"/>
      <c r="V24" s="69"/>
      <c r="W24" s="69"/>
      <c r="X24" s="75"/>
      <c r="Y24" s="76" t="str">
        <f t="shared" si="7"/>
        <v/>
      </c>
      <c r="Z24" s="76"/>
      <c r="AA24" s="76"/>
      <c r="AB24" s="76"/>
      <c r="AC24" s="76"/>
      <c r="AD24" s="60"/>
      <c r="AE24" s="61"/>
      <c r="AF24" s="61"/>
      <c r="AG24" s="61"/>
      <c r="AH24" s="61"/>
      <c r="AI24" s="61"/>
      <c r="AJ24" s="62"/>
    </row>
    <row r="25" spans="2:44" ht="21" customHeight="1" x14ac:dyDescent="0.15">
      <c r="B25" s="10"/>
      <c r="C25" s="5"/>
      <c r="D25" s="6"/>
      <c r="E25" s="7"/>
      <c r="F25" s="8"/>
      <c r="G25" s="66"/>
      <c r="H25" s="67"/>
      <c r="I25" s="68"/>
      <c r="J25" s="69"/>
      <c r="K25" s="70"/>
      <c r="L25" s="71" t="str">
        <f t="shared" si="0"/>
        <v/>
      </c>
      <c r="M25" s="72"/>
      <c r="N25" s="71" t="str">
        <f t="shared" si="1"/>
        <v/>
      </c>
      <c r="O25" s="73"/>
      <c r="P25" s="74"/>
      <c r="Q25" s="69"/>
      <c r="R25" s="69"/>
      <c r="S25" s="70"/>
      <c r="T25" s="12" t="str">
        <f t="shared" si="2"/>
        <v/>
      </c>
      <c r="U25" s="69"/>
      <c r="V25" s="69"/>
      <c r="W25" s="69"/>
      <c r="X25" s="75"/>
      <c r="Y25" s="76" t="str">
        <f t="shared" si="7"/>
        <v/>
      </c>
      <c r="Z25" s="76"/>
      <c r="AA25" s="76"/>
      <c r="AB25" s="76"/>
      <c r="AC25" s="76"/>
      <c r="AD25" s="60"/>
      <c r="AE25" s="61"/>
      <c r="AF25" s="61"/>
      <c r="AG25" s="61"/>
      <c r="AH25" s="61"/>
      <c r="AI25" s="61"/>
      <c r="AJ25" s="62"/>
    </row>
    <row r="26" spans="2:44" ht="21" customHeight="1" x14ac:dyDescent="0.15">
      <c r="B26" s="10"/>
      <c r="C26" s="5"/>
      <c r="D26" s="6"/>
      <c r="E26" s="7"/>
      <c r="F26" s="8"/>
      <c r="G26" s="66"/>
      <c r="H26" s="67"/>
      <c r="I26" s="68"/>
      <c r="J26" s="69"/>
      <c r="K26" s="70"/>
      <c r="L26" s="71" t="str">
        <f t="shared" si="0"/>
        <v/>
      </c>
      <c r="M26" s="72"/>
      <c r="N26" s="71" t="str">
        <f t="shared" si="1"/>
        <v/>
      </c>
      <c r="O26" s="73"/>
      <c r="P26" s="74"/>
      <c r="Q26" s="69"/>
      <c r="R26" s="69"/>
      <c r="S26" s="70"/>
      <c r="T26" s="12" t="str">
        <f t="shared" si="2"/>
        <v/>
      </c>
      <c r="U26" s="69"/>
      <c r="V26" s="69"/>
      <c r="W26" s="69"/>
      <c r="X26" s="75"/>
      <c r="Y26" s="76" t="str">
        <f t="shared" si="7"/>
        <v/>
      </c>
      <c r="Z26" s="76"/>
      <c r="AA26" s="76"/>
      <c r="AB26" s="76"/>
      <c r="AC26" s="76"/>
      <c r="AD26" s="60"/>
      <c r="AE26" s="61"/>
      <c r="AF26" s="61"/>
      <c r="AG26" s="61"/>
      <c r="AH26" s="61"/>
      <c r="AI26" s="61"/>
      <c r="AJ26" s="62"/>
    </row>
    <row r="27" spans="2:44" ht="21" customHeight="1" thickBot="1" x14ac:dyDescent="0.2">
      <c r="B27" s="42"/>
      <c r="C27" s="43"/>
      <c r="D27" s="44"/>
      <c r="E27" s="45"/>
      <c r="F27" s="46"/>
      <c r="G27" s="148"/>
      <c r="H27" s="149"/>
      <c r="I27" s="150"/>
      <c r="J27" s="86"/>
      <c r="K27" s="87"/>
      <c r="L27" s="88" t="str">
        <f t="shared" si="0"/>
        <v/>
      </c>
      <c r="M27" s="89"/>
      <c r="N27" s="88" t="str">
        <f t="shared" si="1"/>
        <v/>
      </c>
      <c r="O27" s="227"/>
      <c r="P27" s="237"/>
      <c r="Q27" s="86"/>
      <c r="R27" s="86"/>
      <c r="S27" s="87"/>
      <c r="T27" s="47" t="str">
        <f t="shared" si="2"/>
        <v/>
      </c>
      <c r="U27" s="86"/>
      <c r="V27" s="86"/>
      <c r="W27" s="86"/>
      <c r="X27" s="235"/>
      <c r="Y27" s="236" t="str">
        <f t="shared" si="7"/>
        <v/>
      </c>
      <c r="Z27" s="236"/>
      <c r="AA27" s="236"/>
      <c r="AB27" s="236"/>
      <c r="AC27" s="236"/>
      <c r="AD27" s="63"/>
      <c r="AE27" s="64"/>
      <c r="AF27" s="64"/>
      <c r="AG27" s="64"/>
      <c r="AH27" s="64"/>
      <c r="AI27" s="64"/>
      <c r="AJ27" s="65"/>
    </row>
    <row r="28" spans="2:44" ht="15" customHeight="1" x14ac:dyDescent="0.15">
      <c r="B28" s="38"/>
      <c r="C28" s="38"/>
      <c r="D28" s="38"/>
      <c r="E28" s="39"/>
      <c r="F28" s="39"/>
      <c r="G28" s="38"/>
      <c r="H28"/>
      <c r="I28"/>
      <c r="J28" s="40"/>
      <c r="K28" s="40"/>
      <c r="L28" s="41"/>
      <c r="M28" s="41"/>
      <c r="N28" s="41"/>
      <c r="O28" s="41"/>
      <c r="P28" s="110" t="s">
        <v>49</v>
      </c>
      <c r="Q28" s="111"/>
      <c r="R28" s="111"/>
      <c r="S28" s="111"/>
      <c r="T28" s="111"/>
      <c r="U28" s="111"/>
      <c r="V28" s="111"/>
      <c r="W28" s="111"/>
      <c r="X28" s="112"/>
      <c r="Y28" s="98" t="str">
        <f>IF(SUM(Y12:AA27)=0,"",SUM(Y12:AA27))</f>
        <v/>
      </c>
      <c r="Z28" s="98"/>
      <c r="AA28" s="98"/>
      <c r="AB28" s="98"/>
      <c r="AC28" s="99"/>
      <c r="AL28" s="33"/>
    </row>
    <row r="29" spans="2:44" ht="15" customHeight="1" x14ac:dyDescent="0.15">
      <c r="B29" s="32" t="s">
        <v>52</v>
      </c>
      <c r="P29" s="113"/>
      <c r="Q29" s="114"/>
      <c r="R29" s="114"/>
      <c r="S29" s="114"/>
      <c r="T29" s="114"/>
      <c r="U29" s="114"/>
      <c r="V29" s="114"/>
      <c r="W29" s="114"/>
      <c r="X29" s="115"/>
      <c r="Y29" s="100"/>
      <c r="Z29" s="100"/>
      <c r="AA29" s="100"/>
      <c r="AB29" s="100"/>
      <c r="AC29" s="101"/>
      <c r="AL29" s="33"/>
    </row>
    <row r="30" spans="2:44" ht="15" customHeight="1" x14ac:dyDescent="0.15">
      <c r="B30" s="32" t="s">
        <v>55</v>
      </c>
      <c r="P30" s="116" t="str">
        <f>"消費税"&amp;IF(E7=0,"",IF(E7=8," （軽減8％）"," （10％）"))</f>
        <v>消費税</v>
      </c>
      <c r="Q30" s="117"/>
      <c r="R30" s="117"/>
      <c r="S30" s="117"/>
      <c r="T30" s="117"/>
      <c r="U30" s="117"/>
      <c r="V30" s="117"/>
      <c r="W30" s="117"/>
      <c r="X30" s="118"/>
      <c r="Y30" s="102" t="str">
        <f>IF(Y28="","",ROUNDDOWN(Y28*(E7*0.01),0))</f>
        <v/>
      </c>
      <c r="Z30" s="102"/>
      <c r="AA30" s="102"/>
      <c r="AB30" s="102"/>
      <c r="AC30" s="103"/>
    </row>
    <row r="31" spans="2:44" ht="15" customHeight="1" x14ac:dyDescent="0.15">
      <c r="B31" s="32" t="s">
        <v>53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119"/>
      <c r="Q31" s="120"/>
      <c r="R31" s="120"/>
      <c r="S31" s="120"/>
      <c r="T31" s="120"/>
      <c r="U31" s="120"/>
      <c r="V31" s="120"/>
      <c r="W31" s="120"/>
      <c r="X31" s="121"/>
      <c r="Y31" s="104"/>
      <c r="Z31" s="104"/>
      <c r="AA31" s="104"/>
      <c r="AB31" s="104"/>
      <c r="AC31" s="105"/>
      <c r="AL31" s="34"/>
      <c r="AM31" s="34"/>
      <c r="AN31" s="34"/>
      <c r="AO31" s="34"/>
      <c r="AP31" s="34"/>
      <c r="AQ31" s="34"/>
      <c r="AR31" s="34"/>
    </row>
    <row r="32" spans="2:44" ht="15" customHeight="1" x14ac:dyDescent="0.15">
      <c r="B32" s="32" t="s">
        <v>29</v>
      </c>
      <c r="N32" s="35"/>
      <c r="P32" s="116" t="s">
        <v>50</v>
      </c>
      <c r="Q32" s="117"/>
      <c r="R32" s="117"/>
      <c r="S32" s="117"/>
      <c r="T32" s="117"/>
      <c r="U32" s="117"/>
      <c r="V32" s="117"/>
      <c r="W32" s="117"/>
      <c r="X32" s="118"/>
      <c r="Y32" s="106" t="str">
        <f>IF(Y28="","",SUM(Y28:AC31))</f>
        <v/>
      </c>
      <c r="Z32" s="106"/>
      <c r="AA32" s="106"/>
      <c r="AB32" s="106"/>
      <c r="AC32" s="107"/>
      <c r="AL32" s="34"/>
      <c r="AM32" s="34"/>
      <c r="AN32" s="34"/>
      <c r="AO32" s="34"/>
      <c r="AP32" s="34"/>
      <c r="AQ32" s="34"/>
      <c r="AR32" s="34"/>
    </row>
    <row r="33" spans="2:45" ht="15" customHeight="1" thickBot="1" x14ac:dyDescent="0.2">
      <c r="B33" s="32" t="s">
        <v>34</v>
      </c>
      <c r="P33" s="122"/>
      <c r="Q33" s="123"/>
      <c r="R33" s="123"/>
      <c r="S33" s="123"/>
      <c r="T33" s="123"/>
      <c r="U33" s="123"/>
      <c r="V33" s="123"/>
      <c r="W33" s="123"/>
      <c r="X33" s="124"/>
      <c r="Y33" s="108"/>
      <c r="Z33" s="108"/>
      <c r="AA33" s="108"/>
      <c r="AB33" s="108"/>
      <c r="AC33" s="109"/>
      <c r="AE33" s="48" t="s">
        <v>57</v>
      </c>
      <c r="AF33" s="48"/>
      <c r="AL33" s="34"/>
      <c r="AM33" s="34"/>
      <c r="AN33" s="34"/>
      <c r="AO33" s="34"/>
      <c r="AP33" s="34"/>
      <c r="AQ33" s="34"/>
      <c r="AR33" s="34"/>
    </row>
    <row r="34" spans="2:45" ht="15" customHeight="1" x14ac:dyDescent="0.15">
      <c r="AL34" s="34"/>
      <c r="AM34" s="34"/>
      <c r="AN34" s="34"/>
      <c r="AO34" s="34"/>
      <c r="AP34" s="34"/>
      <c r="AQ34" s="34"/>
      <c r="AR34" s="34"/>
      <c r="AS34" s="34"/>
    </row>
  </sheetData>
  <sheetProtection algorithmName="SHA-512" hashValue="t5Ai34ct8C3Ca+1QRBLG5gIbFERFc0KVW0vS6viO/TmTpNXbLQX780x1/vHXxATglStMgU0OgBtUqxh4ObcRxA==" saltValue="5OUwZeI8x8MCDJ/Imkgw8g==" spinCount="100000" sheet="1" selectLockedCells="1"/>
  <protectedRanges>
    <protectedRange sqref="W1 R3:R8 E3 L3 AG3:AG4 Z5:Z6 AG6:AG8 J12:K13 B14:F27 P12:S27 U12:X27 Z8 J14:K27" name="範囲1"/>
    <protectedRange sqref="Z7" name="範囲1_1"/>
  </protectedRanges>
  <mergeCells count="185">
    <mergeCell ref="N12:O12"/>
    <mergeCell ref="U23:X23"/>
    <mergeCell ref="U13:X13"/>
    <mergeCell ref="P18:S18"/>
    <mergeCell ref="L20:M20"/>
    <mergeCell ref="J14:K14"/>
    <mergeCell ref="L14:M14"/>
    <mergeCell ref="N14:O14"/>
    <mergeCell ref="P14:S14"/>
    <mergeCell ref="U14:X14"/>
    <mergeCell ref="J15:K15"/>
    <mergeCell ref="L15:M15"/>
    <mergeCell ref="N15:O15"/>
    <mergeCell ref="P15:S15"/>
    <mergeCell ref="J16:K16"/>
    <mergeCell ref="L16:M16"/>
    <mergeCell ref="N16:O16"/>
    <mergeCell ref="P16:S16"/>
    <mergeCell ref="U16:X16"/>
    <mergeCell ref="J17:K17"/>
    <mergeCell ref="L17:M17"/>
    <mergeCell ref="N17:O17"/>
    <mergeCell ref="P17:S17"/>
    <mergeCell ref="U17:X17"/>
    <mergeCell ref="B1:G1"/>
    <mergeCell ref="I1:N1"/>
    <mergeCell ref="P10:S11"/>
    <mergeCell ref="P12:S12"/>
    <mergeCell ref="AD3:AF3"/>
    <mergeCell ref="U24:X24"/>
    <mergeCell ref="U27:X27"/>
    <mergeCell ref="U21:X21"/>
    <mergeCell ref="G20:I20"/>
    <mergeCell ref="G23:I23"/>
    <mergeCell ref="U26:X26"/>
    <mergeCell ref="Y21:AC21"/>
    <mergeCell ref="Y22:AC22"/>
    <mergeCell ref="Y23:AC23"/>
    <mergeCell ref="Y24:AC24"/>
    <mergeCell ref="Y25:AC25"/>
    <mergeCell ref="Y26:AC26"/>
    <mergeCell ref="Y27:AC27"/>
    <mergeCell ref="P27:S27"/>
    <mergeCell ref="U18:X18"/>
    <mergeCell ref="U20:X20"/>
    <mergeCell ref="U22:X22"/>
    <mergeCell ref="Z7:AC7"/>
    <mergeCell ref="P20:S20"/>
    <mergeCell ref="AD7:AF8"/>
    <mergeCell ref="AG7:AJ8"/>
    <mergeCell ref="J13:K13"/>
    <mergeCell ref="L18:M18"/>
    <mergeCell ref="L13:M13"/>
    <mergeCell ref="N18:O18"/>
    <mergeCell ref="P21:S21"/>
    <mergeCell ref="N27:O27"/>
    <mergeCell ref="N21:O21"/>
    <mergeCell ref="L21:M21"/>
    <mergeCell ref="N22:O22"/>
    <mergeCell ref="J21:K21"/>
    <mergeCell ref="J18:K18"/>
    <mergeCell ref="J20:K20"/>
    <mergeCell ref="L23:M23"/>
    <mergeCell ref="N23:O23"/>
    <mergeCell ref="J23:K23"/>
    <mergeCell ref="L22:M22"/>
    <mergeCell ref="P24:S24"/>
    <mergeCell ref="P25:S25"/>
    <mergeCell ref="P23:S23"/>
    <mergeCell ref="N26:O26"/>
    <mergeCell ref="J10:K11"/>
    <mergeCell ref="U25:X25"/>
    <mergeCell ref="AG4:AJ4"/>
    <mergeCell ref="AD6:AF6"/>
    <mergeCell ref="L3:N4"/>
    <mergeCell ref="R6:W6"/>
    <mergeCell ref="Z6:AC6"/>
    <mergeCell ref="AG3:AJ3"/>
    <mergeCell ref="X6:Y6"/>
    <mergeCell ref="AG5:AH5"/>
    <mergeCell ref="AD5:AF5"/>
    <mergeCell ref="AI5:AJ5"/>
    <mergeCell ref="E5:N6"/>
    <mergeCell ref="AG6:AJ6"/>
    <mergeCell ref="R4:AB4"/>
    <mergeCell ref="P5:Q5"/>
    <mergeCell ref="AD4:AF4"/>
    <mergeCell ref="AC3:AC4"/>
    <mergeCell ref="R3:AB3"/>
    <mergeCell ref="I7:N8"/>
    <mergeCell ref="Y10:AC11"/>
    <mergeCell ref="Y12:AC12"/>
    <mergeCell ref="G26:I26"/>
    <mergeCell ref="G27:I27"/>
    <mergeCell ref="J26:K26"/>
    <mergeCell ref="B3:D4"/>
    <mergeCell ref="E3:H4"/>
    <mergeCell ref="E10:E11"/>
    <mergeCell ref="G10:I11"/>
    <mergeCell ref="F10:F11"/>
    <mergeCell ref="I3:K4"/>
    <mergeCell ref="B5:D6"/>
    <mergeCell ref="B10:D11"/>
    <mergeCell ref="B7:D8"/>
    <mergeCell ref="E7:G8"/>
    <mergeCell ref="H7:H8"/>
    <mergeCell ref="G13:I13"/>
    <mergeCell ref="G18:I18"/>
    <mergeCell ref="G21:I21"/>
    <mergeCell ref="G22:I22"/>
    <mergeCell ref="G12:I12"/>
    <mergeCell ref="Y13:AC13"/>
    <mergeCell ref="Y18:AC18"/>
    <mergeCell ref="Y28:AC29"/>
    <mergeCell ref="Y30:AC31"/>
    <mergeCell ref="Y32:AC33"/>
    <mergeCell ref="P28:X29"/>
    <mergeCell ref="P30:X31"/>
    <mergeCell ref="P32:X33"/>
    <mergeCell ref="T1:V1"/>
    <mergeCell ref="U12:X12"/>
    <mergeCell ref="T10:T11"/>
    <mergeCell ref="W1:AB1"/>
    <mergeCell ref="U10:X11"/>
    <mergeCell ref="P6:Q6"/>
    <mergeCell ref="R5:W5"/>
    <mergeCell ref="X5:Y5"/>
    <mergeCell ref="Z5:AC5"/>
    <mergeCell ref="P3:Q3"/>
    <mergeCell ref="P4:Q4"/>
    <mergeCell ref="Y20:AC20"/>
    <mergeCell ref="P13:S13"/>
    <mergeCell ref="U15:X15"/>
    <mergeCell ref="Y15:AC15"/>
    <mergeCell ref="P26:S26"/>
    <mergeCell ref="P22:S22"/>
    <mergeCell ref="Y14:AC14"/>
    <mergeCell ref="AD10:AJ11"/>
    <mergeCell ref="AD12:AJ12"/>
    <mergeCell ref="AD13:AJ13"/>
    <mergeCell ref="AD18:AJ18"/>
    <mergeCell ref="AD20:AJ20"/>
    <mergeCell ref="AD21:AJ21"/>
    <mergeCell ref="AD22:AJ22"/>
    <mergeCell ref="AD23:AJ23"/>
    <mergeCell ref="J27:K27"/>
    <mergeCell ref="J25:K25"/>
    <mergeCell ref="L27:M27"/>
    <mergeCell ref="L26:M26"/>
    <mergeCell ref="J12:K12"/>
    <mergeCell ref="L10:M11"/>
    <mergeCell ref="N10:O11"/>
    <mergeCell ref="L12:M12"/>
    <mergeCell ref="N20:O20"/>
    <mergeCell ref="N13:O13"/>
    <mergeCell ref="N24:O24"/>
    <mergeCell ref="J24:K24"/>
    <mergeCell ref="N25:O25"/>
    <mergeCell ref="L25:M25"/>
    <mergeCell ref="L24:M24"/>
    <mergeCell ref="J22:K22"/>
    <mergeCell ref="AD24:AJ24"/>
    <mergeCell ref="AD25:AJ25"/>
    <mergeCell ref="AD26:AJ26"/>
    <mergeCell ref="AD27:AJ27"/>
    <mergeCell ref="AD14:AJ14"/>
    <mergeCell ref="AD15:AJ15"/>
    <mergeCell ref="G19:I19"/>
    <mergeCell ref="J19:K19"/>
    <mergeCell ref="L19:M19"/>
    <mergeCell ref="N19:O19"/>
    <mergeCell ref="P19:S19"/>
    <mergeCell ref="U19:X19"/>
    <mergeCell ref="Y19:AC19"/>
    <mergeCell ref="AD19:AJ19"/>
    <mergeCell ref="G25:I25"/>
    <mergeCell ref="G24:I24"/>
    <mergeCell ref="G14:I14"/>
    <mergeCell ref="G15:I15"/>
    <mergeCell ref="G16:I16"/>
    <mergeCell ref="Y16:AC16"/>
    <mergeCell ref="AD16:AJ16"/>
    <mergeCell ref="G17:I17"/>
    <mergeCell ref="Y17:AC17"/>
    <mergeCell ref="AD17:AJ17"/>
  </mergeCells>
  <phoneticPr fontId="3"/>
  <dataValidations count="7">
    <dataValidation imeMode="halfAlpha" allowBlank="1" showInputMessage="1" showErrorMessage="1" sqref="C2" xr:uid="{00000000-0002-0000-0000-000000000000}"/>
    <dataValidation imeMode="halfKatakana" allowBlank="1" showInputMessage="1" showErrorMessage="1" sqref="AG7" xr:uid="{00000000-0002-0000-0000-000001000000}"/>
    <dataValidation imeMode="off" allowBlank="1" showInputMessage="1" showErrorMessage="1" sqref="E3:H4 L3:N4 Z5:AC5 AG6:AJ6 R5:W8 B12:F27 J12:K27 P12:S27 U12:X27" xr:uid="{00000000-0002-0000-0000-000002000000}"/>
    <dataValidation imeMode="hiragana" allowBlank="1" showInputMessage="1" showErrorMessage="1" sqref="W1:AB1 E5:N6 AG3:AJ4 R3:R4 Z8:AC8 Z6:AC6" xr:uid="{00000000-0002-0000-0000-000003000000}"/>
    <dataValidation type="list" imeMode="off" allowBlank="1" showInputMessage="1" showErrorMessage="1" error="0、5、8　のいずれかを入力してください" sqref="E7" xr:uid="{00000000-0002-0000-0000-000004000000}">
      <formula1>"0,8,10"</formula1>
    </dataValidation>
    <dataValidation type="textLength" imeMode="off" operator="equal" allowBlank="1" showErrorMessage="1" error="13ケタの数字を入力してください" sqref="Z7:AC7" xr:uid="{AA8F8373-7F9D-4F56-AF79-6C382A742606}">
      <formula1>13</formula1>
    </dataValidation>
    <dataValidation type="custom" errorStyle="warning" imeMode="hiragana" allowBlank="1" showInputMessage="1" showErrorMessage="1" error="”月””日”を必ず入力してください" sqref="G12:I27" xr:uid="{08620AAE-51EA-47DC-886F-25C1573EC05F}">
      <formula1>SUM(E12:F12)&gt;0</formula1>
    </dataValidation>
  </dataValidations>
  <pageMargins left="0.27559055118110237" right="0.19685039370078741" top="0.76771653543307095" bottom="3.937007874015748E-2" header="0.15748031496062992" footer="0.15748031496062992"/>
  <pageSetup paperSize="9" scale="88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1" r:id="rId4" name="Check Box 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4</xdr:row>
                    <xdr:rowOff>28575</xdr:rowOff>
                  </from>
                  <to>
                    <xdr:col>32</xdr:col>
                    <xdr:colOff>381000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locked="0" defaultSize="0" autoFill="0" autoLine="0" autoPict="0">
                <anchor moveWithCells="1">
                  <from>
                    <xdr:col>34</xdr:col>
                    <xdr:colOff>28575</xdr:colOff>
                    <xdr:row>4</xdr:row>
                    <xdr:rowOff>28575</xdr:rowOff>
                  </from>
                  <to>
                    <xdr:col>34</xdr:col>
                    <xdr:colOff>333375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6" name="Check Box 11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</xdr:row>
                    <xdr:rowOff>28575</xdr:rowOff>
                  </from>
                  <to>
                    <xdr:col>16</xdr:col>
                    <xdr:colOff>19050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7" name="Check Box 12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28575</xdr:rowOff>
                  </from>
                  <to>
                    <xdr:col>16</xdr:col>
                    <xdr:colOff>38100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A5F1-4900-4259-90D1-1D5E3F0573AF}">
  <sheetPr>
    <tabColor indexed="45"/>
  </sheetPr>
  <dimension ref="B1:AS34"/>
  <sheetViews>
    <sheetView zoomScale="85" zoomScaleNormal="85" zoomScaleSheetLayoutView="85" workbookViewId="0">
      <selection activeCell="W1" sqref="W1:AB1"/>
    </sheetView>
  </sheetViews>
  <sheetFormatPr defaultRowHeight="13.5" x14ac:dyDescent="0.15"/>
  <cols>
    <col min="1" max="1" width="2.375" style="18" customWidth="1"/>
    <col min="2" max="6" width="3.625" style="18" customWidth="1"/>
    <col min="7" max="7" width="11.625" style="18" customWidth="1"/>
    <col min="8" max="8" width="4.625" style="18" customWidth="1"/>
    <col min="9" max="9" width="3.5" style="18" customWidth="1"/>
    <col min="10" max="10" width="7.625" style="18" customWidth="1"/>
    <col min="11" max="11" width="5.125" style="18" customWidth="1"/>
    <col min="12" max="12" width="6.25" style="18" customWidth="1"/>
    <col min="13" max="13" width="6.5" style="18" customWidth="1"/>
    <col min="14" max="14" width="4.5" style="18" customWidth="1"/>
    <col min="15" max="15" width="8.625" style="18" customWidth="1"/>
    <col min="16" max="16" width="4.625" style="18" customWidth="1"/>
    <col min="17" max="17" width="4.25" style="18" customWidth="1"/>
    <col min="18" max="18" width="1.875" style="18" customWidth="1"/>
    <col min="19" max="19" width="2.625" style="18" customWidth="1"/>
    <col min="20" max="20" width="3.875" style="18" customWidth="1"/>
    <col min="21" max="21" width="2.375" style="18" customWidth="1"/>
    <col min="22" max="22" width="2.75" style="18" customWidth="1"/>
    <col min="23" max="23" width="3.625" style="18" customWidth="1"/>
    <col min="24" max="24" width="4.25" style="18" customWidth="1"/>
    <col min="25" max="26" width="4.125" style="18" customWidth="1"/>
    <col min="27" max="27" width="4.75" style="18" customWidth="1"/>
    <col min="28" max="29" width="3.375" style="18" customWidth="1"/>
    <col min="30" max="32" width="3.25" style="18" customWidth="1"/>
    <col min="33" max="33" width="5.25" style="18" customWidth="1"/>
    <col min="34" max="34" width="5.125" style="18" customWidth="1"/>
    <col min="35" max="35" width="6.625" style="18" customWidth="1"/>
    <col min="36" max="36" width="6.125" style="18" customWidth="1"/>
    <col min="37" max="37" width="1.75" style="18" customWidth="1"/>
    <col min="38" max="38" width="1.375" style="18" customWidth="1"/>
    <col min="39" max="40" width="7.125" style="18" hidden="1" customWidth="1"/>
    <col min="41" max="16384" width="9" style="18"/>
  </cols>
  <sheetData>
    <row r="1" spans="2:40" ht="24.75" customHeight="1" thickBot="1" x14ac:dyDescent="0.25">
      <c r="B1" s="228" t="s">
        <v>56</v>
      </c>
      <c r="C1" s="228"/>
      <c r="D1" s="228"/>
      <c r="E1" s="228"/>
      <c r="F1" s="228"/>
      <c r="G1" s="228"/>
      <c r="H1" s="13"/>
      <c r="I1" s="229" t="s">
        <v>25</v>
      </c>
      <c r="J1" s="229"/>
      <c r="K1" s="229"/>
      <c r="L1" s="229"/>
      <c r="M1" s="229"/>
      <c r="N1" s="229"/>
      <c r="O1" s="14"/>
      <c r="P1" s="15"/>
      <c r="Q1" s="15"/>
      <c r="R1" s="16"/>
      <c r="S1" s="16"/>
      <c r="T1" s="125" t="s">
        <v>24</v>
      </c>
      <c r="U1" s="125"/>
      <c r="V1" s="125"/>
      <c r="W1" s="129">
        <v>45169</v>
      </c>
      <c r="X1" s="129"/>
      <c r="Y1" s="129"/>
      <c r="Z1" s="129"/>
      <c r="AA1" s="129"/>
      <c r="AB1" s="129"/>
      <c r="AC1" s="17"/>
      <c r="AD1" s="17"/>
      <c r="AE1" s="17"/>
      <c r="AF1" s="17"/>
      <c r="AG1" s="17"/>
      <c r="AH1" s="17"/>
      <c r="AI1" s="36"/>
      <c r="AJ1" s="36"/>
    </row>
    <row r="2" spans="2:40" ht="14.25" customHeight="1" thickTop="1" thickBot="1" x14ac:dyDescent="0.2">
      <c r="C2" s="19"/>
      <c r="D2" s="19"/>
      <c r="E2" s="19"/>
      <c r="F2" s="19"/>
      <c r="G2" s="19"/>
      <c r="H2" s="19"/>
      <c r="I2" s="20"/>
      <c r="J2" s="20"/>
      <c r="K2" s="21"/>
      <c r="L2" s="22"/>
      <c r="M2" s="22"/>
      <c r="N2" s="22"/>
      <c r="O2" s="22"/>
      <c r="P2" s="23" t="s">
        <v>19</v>
      </c>
      <c r="Q2" s="24"/>
      <c r="R2" s="22"/>
      <c r="S2" s="25"/>
      <c r="T2" s="25"/>
      <c r="U2" s="25"/>
      <c r="V2" s="25"/>
      <c r="W2" s="26"/>
      <c r="X2" s="27"/>
      <c r="Y2" s="27"/>
      <c r="Z2" s="28"/>
      <c r="AA2" s="28"/>
      <c r="AB2" s="28"/>
      <c r="AC2" s="28"/>
      <c r="AD2" s="29" t="s">
        <v>22</v>
      </c>
      <c r="AE2" s="30"/>
      <c r="AF2" s="30"/>
      <c r="AG2" s="31"/>
      <c r="AH2" s="31"/>
      <c r="AI2" s="31"/>
    </row>
    <row r="3" spans="2:40" ht="24" customHeight="1" x14ac:dyDescent="0.15">
      <c r="B3" s="151" t="s">
        <v>0</v>
      </c>
      <c r="C3" s="152"/>
      <c r="D3" s="153"/>
      <c r="E3" s="261" t="s">
        <v>58</v>
      </c>
      <c r="F3" s="261"/>
      <c r="G3" s="261"/>
      <c r="H3" s="262"/>
      <c r="I3" s="165" t="s">
        <v>23</v>
      </c>
      <c r="J3" s="166"/>
      <c r="K3" s="167"/>
      <c r="L3" s="183">
        <v>1</v>
      </c>
      <c r="M3" s="184"/>
      <c r="N3" s="185"/>
      <c r="O3" s="32"/>
      <c r="P3" s="137" t="s">
        <v>44</v>
      </c>
      <c r="Q3" s="138"/>
      <c r="R3" s="213" t="s">
        <v>42</v>
      </c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1" t="s">
        <v>15</v>
      </c>
      <c r="AD3" s="233" t="s">
        <v>10</v>
      </c>
      <c r="AE3" s="143"/>
      <c r="AF3" s="234"/>
      <c r="AG3" s="194" t="s">
        <v>47</v>
      </c>
      <c r="AH3" s="194"/>
      <c r="AI3" s="194"/>
      <c r="AJ3" s="195"/>
    </row>
    <row r="4" spans="2:40" ht="24" customHeight="1" thickBot="1" x14ac:dyDescent="0.2">
      <c r="B4" s="154"/>
      <c r="C4" s="155"/>
      <c r="D4" s="156"/>
      <c r="E4" s="263"/>
      <c r="F4" s="263"/>
      <c r="G4" s="263"/>
      <c r="H4" s="264"/>
      <c r="I4" s="168"/>
      <c r="J4" s="169"/>
      <c r="K4" s="170"/>
      <c r="L4" s="186"/>
      <c r="M4" s="187"/>
      <c r="N4" s="188"/>
      <c r="O4" s="32"/>
      <c r="P4" s="139" t="s">
        <v>43</v>
      </c>
      <c r="Q4" s="140"/>
      <c r="R4" s="209" t="s">
        <v>60</v>
      </c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2"/>
      <c r="AD4" s="130" t="s">
        <v>16</v>
      </c>
      <c r="AE4" s="182"/>
      <c r="AF4" s="131"/>
      <c r="AG4" s="180" t="s">
        <v>40</v>
      </c>
      <c r="AH4" s="180"/>
      <c r="AI4" s="180"/>
      <c r="AJ4" s="181"/>
    </row>
    <row r="5" spans="2:40" ht="24" customHeight="1" x14ac:dyDescent="0.15">
      <c r="B5" s="151" t="s">
        <v>20</v>
      </c>
      <c r="C5" s="152"/>
      <c r="D5" s="153"/>
      <c r="E5" s="250" t="s">
        <v>59</v>
      </c>
      <c r="F5" s="251"/>
      <c r="G5" s="251"/>
      <c r="H5" s="251"/>
      <c r="I5" s="251"/>
      <c r="J5" s="251"/>
      <c r="K5" s="251"/>
      <c r="L5" s="251"/>
      <c r="M5" s="251"/>
      <c r="N5" s="252"/>
      <c r="O5" s="32"/>
      <c r="P5" s="130" t="s">
        <v>30</v>
      </c>
      <c r="Q5" s="131"/>
      <c r="R5" s="256" t="s">
        <v>61</v>
      </c>
      <c r="S5" s="257"/>
      <c r="T5" s="257"/>
      <c r="U5" s="257"/>
      <c r="V5" s="257"/>
      <c r="W5" s="258"/>
      <c r="X5" s="135" t="s">
        <v>31</v>
      </c>
      <c r="Y5" s="131"/>
      <c r="Z5" s="257" t="s">
        <v>62</v>
      </c>
      <c r="AA5" s="257"/>
      <c r="AB5" s="257"/>
      <c r="AC5" s="259"/>
      <c r="AD5" s="197" t="s">
        <v>17</v>
      </c>
      <c r="AE5" s="198"/>
      <c r="AF5" s="199"/>
      <c r="AG5" s="196" t="s">
        <v>26</v>
      </c>
      <c r="AH5" s="196"/>
      <c r="AI5" s="196" t="s">
        <v>39</v>
      </c>
      <c r="AJ5" s="200"/>
      <c r="AM5" s="37" t="b">
        <v>0</v>
      </c>
      <c r="AN5" s="37" t="b">
        <v>1</v>
      </c>
    </row>
    <row r="6" spans="2:40" ht="24" customHeight="1" thickBot="1" x14ac:dyDescent="0.2">
      <c r="B6" s="154"/>
      <c r="C6" s="155"/>
      <c r="D6" s="156"/>
      <c r="E6" s="253"/>
      <c r="F6" s="254"/>
      <c r="G6" s="254"/>
      <c r="H6" s="254"/>
      <c r="I6" s="254"/>
      <c r="J6" s="254"/>
      <c r="K6" s="254"/>
      <c r="L6" s="254"/>
      <c r="M6" s="254"/>
      <c r="N6" s="255"/>
      <c r="O6" s="32"/>
      <c r="P6" s="130" t="s">
        <v>14</v>
      </c>
      <c r="Q6" s="131"/>
      <c r="R6" s="189">
        <v>0</v>
      </c>
      <c r="S6" s="190"/>
      <c r="T6" s="190"/>
      <c r="U6" s="190"/>
      <c r="V6" s="190"/>
      <c r="W6" s="191"/>
      <c r="X6" s="135" t="s">
        <v>18</v>
      </c>
      <c r="Y6" s="131"/>
      <c r="Z6" s="260" t="s">
        <v>63</v>
      </c>
      <c r="AA6" s="192"/>
      <c r="AB6" s="192"/>
      <c r="AC6" s="193"/>
      <c r="AD6" s="130" t="s">
        <v>13</v>
      </c>
      <c r="AE6" s="182"/>
      <c r="AF6" s="131"/>
      <c r="AG6" s="207">
        <v>7556905</v>
      </c>
      <c r="AH6" s="207"/>
      <c r="AI6" s="207"/>
      <c r="AJ6" s="208"/>
    </row>
    <row r="7" spans="2:40" ht="24" customHeight="1" x14ac:dyDescent="0.15">
      <c r="B7" s="151" t="s">
        <v>38</v>
      </c>
      <c r="C7" s="152"/>
      <c r="D7" s="153"/>
      <c r="E7" s="173">
        <v>10</v>
      </c>
      <c r="F7" s="174"/>
      <c r="G7" s="174"/>
      <c r="H7" s="152" t="s">
        <v>8</v>
      </c>
      <c r="I7" s="142" t="s">
        <v>51</v>
      </c>
      <c r="J7" s="143"/>
      <c r="K7" s="143"/>
      <c r="L7" s="143"/>
      <c r="M7" s="143"/>
      <c r="N7" s="144"/>
      <c r="O7" s="32"/>
      <c r="P7" s="57"/>
      <c r="Q7" s="49" t="s">
        <v>54</v>
      </c>
      <c r="R7" s="50"/>
      <c r="S7" s="50"/>
      <c r="T7" s="50"/>
      <c r="U7" s="50"/>
      <c r="V7" s="50"/>
      <c r="W7" s="50"/>
      <c r="X7" s="51"/>
      <c r="Y7" s="59" t="s">
        <v>46</v>
      </c>
      <c r="Z7" s="238" t="s">
        <v>65</v>
      </c>
      <c r="AA7" s="238"/>
      <c r="AB7" s="238"/>
      <c r="AC7" s="239"/>
      <c r="AD7" s="215" t="s">
        <v>21</v>
      </c>
      <c r="AE7" s="216"/>
      <c r="AF7" s="217"/>
      <c r="AG7" s="221" t="s">
        <v>64</v>
      </c>
      <c r="AH7" s="222"/>
      <c r="AI7" s="222"/>
      <c r="AJ7" s="223"/>
      <c r="AM7" s="37" t="b">
        <v>1</v>
      </c>
    </row>
    <row r="8" spans="2:40" ht="24" customHeight="1" thickBot="1" x14ac:dyDescent="0.2">
      <c r="B8" s="154"/>
      <c r="C8" s="155"/>
      <c r="D8" s="156"/>
      <c r="E8" s="175"/>
      <c r="F8" s="176"/>
      <c r="G8" s="176"/>
      <c r="H8" s="155"/>
      <c r="I8" s="145"/>
      <c r="J8" s="145"/>
      <c r="K8" s="145"/>
      <c r="L8" s="145"/>
      <c r="M8" s="145"/>
      <c r="N8" s="146"/>
      <c r="O8" s="32"/>
      <c r="P8" s="58"/>
      <c r="Q8" s="52" t="s">
        <v>45</v>
      </c>
      <c r="R8" s="53"/>
      <c r="S8" s="53"/>
      <c r="T8" s="53"/>
      <c r="U8" s="53"/>
      <c r="V8" s="53"/>
      <c r="W8" s="53"/>
      <c r="X8" s="52"/>
      <c r="Y8" s="52"/>
      <c r="Z8" s="54"/>
      <c r="AA8" s="54"/>
      <c r="AB8" s="55"/>
      <c r="AC8" s="56"/>
      <c r="AD8" s="218"/>
      <c r="AE8" s="219"/>
      <c r="AF8" s="220"/>
      <c r="AG8" s="224"/>
      <c r="AH8" s="225"/>
      <c r="AI8" s="225"/>
      <c r="AJ8" s="226"/>
      <c r="AM8" s="37" t="b">
        <v>0</v>
      </c>
    </row>
    <row r="9" spans="2:40" ht="10.5" customHeight="1" thickBot="1" x14ac:dyDescent="0.2"/>
    <row r="10" spans="2:40" ht="10.5" customHeight="1" x14ac:dyDescent="0.15">
      <c r="B10" s="171" t="s">
        <v>32</v>
      </c>
      <c r="C10" s="78"/>
      <c r="D10" s="127"/>
      <c r="E10" s="161" t="s">
        <v>1</v>
      </c>
      <c r="F10" s="163" t="s">
        <v>2</v>
      </c>
      <c r="G10" s="77" t="s">
        <v>3</v>
      </c>
      <c r="H10" s="78"/>
      <c r="I10" s="127"/>
      <c r="J10" s="78" t="s">
        <v>6</v>
      </c>
      <c r="K10" s="93"/>
      <c r="L10" s="92" t="s">
        <v>5</v>
      </c>
      <c r="M10" s="93"/>
      <c r="N10" s="92" t="s">
        <v>28</v>
      </c>
      <c r="O10" s="78"/>
      <c r="P10" s="77" t="s">
        <v>7</v>
      </c>
      <c r="Q10" s="78"/>
      <c r="R10" s="78"/>
      <c r="S10" s="93"/>
      <c r="T10" s="127" t="s">
        <v>8</v>
      </c>
      <c r="U10" s="78" t="s">
        <v>27</v>
      </c>
      <c r="V10" s="78"/>
      <c r="W10" s="78"/>
      <c r="X10" s="127"/>
      <c r="Y10" s="78" t="s">
        <v>33</v>
      </c>
      <c r="Z10" s="78"/>
      <c r="AA10" s="78"/>
      <c r="AB10" s="78"/>
      <c r="AC10" s="78"/>
      <c r="AD10" s="77" t="s">
        <v>48</v>
      </c>
      <c r="AE10" s="78"/>
      <c r="AF10" s="78"/>
      <c r="AG10" s="78"/>
      <c r="AH10" s="78"/>
      <c r="AI10" s="78"/>
      <c r="AJ10" s="79"/>
    </row>
    <row r="11" spans="2:40" ht="10.5" customHeight="1" x14ac:dyDescent="0.15">
      <c r="B11" s="172"/>
      <c r="C11" s="81"/>
      <c r="D11" s="128"/>
      <c r="E11" s="162"/>
      <c r="F11" s="164"/>
      <c r="G11" s="80"/>
      <c r="H11" s="81"/>
      <c r="I11" s="128"/>
      <c r="J11" s="81"/>
      <c r="K11" s="95"/>
      <c r="L11" s="94"/>
      <c r="M11" s="95"/>
      <c r="N11" s="94"/>
      <c r="O11" s="81"/>
      <c r="P11" s="80"/>
      <c r="Q11" s="81"/>
      <c r="R11" s="81"/>
      <c r="S11" s="95"/>
      <c r="T11" s="128"/>
      <c r="U11" s="81"/>
      <c r="V11" s="81"/>
      <c r="W11" s="81"/>
      <c r="X11" s="128"/>
      <c r="Y11" s="81"/>
      <c r="Z11" s="81"/>
      <c r="AA11" s="81"/>
      <c r="AB11" s="81"/>
      <c r="AC11" s="81"/>
      <c r="AD11" s="80"/>
      <c r="AE11" s="81"/>
      <c r="AF11" s="81"/>
      <c r="AG11" s="81"/>
      <c r="AH11" s="81"/>
      <c r="AI11" s="81"/>
      <c r="AJ11" s="82"/>
    </row>
    <row r="12" spans="2:40" ht="21" customHeight="1" x14ac:dyDescent="0.15">
      <c r="B12" s="9" t="s">
        <v>66</v>
      </c>
      <c r="C12" s="1">
        <v>1</v>
      </c>
      <c r="D12" s="2">
        <v>1</v>
      </c>
      <c r="E12" s="3">
        <v>8</v>
      </c>
      <c r="F12" s="4">
        <v>31</v>
      </c>
      <c r="G12" s="177" t="s">
        <v>68</v>
      </c>
      <c r="H12" s="178"/>
      <c r="I12" s="179"/>
      <c r="J12" s="90">
        <v>500000</v>
      </c>
      <c r="K12" s="91"/>
      <c r="L12" s="96">
        <f t="shared" ref="L12:L27" si="0">IF(J12="","",ROUNDDOWN(J12*($E$7*0.01),0))</f>
        <v>50000</v>
      </c>
      <c r="M12" s="97"/>
      <c r="N12" s="96">
        <f t="shared" ref="N12:N27" si="1">IF(J12="","",J12+L12)</f>
        <v>550000</v>
      </c>
      <c r="O12" s="240"/>
      <c r="P12" s="230">
        <v>500000</v>
      </c>
      <c r="Q12" s="231"/>
      <c r="R12" s="231"/>
      <c r="S12" s="232"/>
      <c r="T12" s="11">
        <f>IF(J12="","",P12/J12*100)</f>
        <v>100</v>
      </c>
      <c r="U12" s="90">
        <v>200000</v>
      </c>
      <c r="V12" s="90"/>
      <c r="W12" s="90"/>
      <c r="X12" s="126"/>
      <c r="Y12" s="147">
        <f>IF(U12="","",P12-U12)</f>
        <v>300000</v>
      </c>
      <c r="Z12" s="147"/>
      <c r="AA12" s="147"/>
      <c r="AB12" s="147"/>
      <c r="AC12" s="147"/>
      <c r="AD12" s="247"/>
      <c r="AE12" s="248"/>
      <c r="AF12" s="248"/>
      <c r="AG12" s="248"/>
      <c r="AH12" s="248"/>
      <c r="AI12" s="248"/>
      <c r="AJ12" s="249"/>
    </row>
    <row r="13" spans="2:40" ht="21" customHeight="1" x14ac:dyDescent="0.15">
      <c r="B13" s="10" t="s">
        <v>67</v>
      </c>
      <c r="C13" s="5">
        <v>1</v>
      </c>
      <c r="D13" s="6">
        <v>1</v>
      </c>
      <c r="E13" s="7">
        <v>8</v>
      </c>
      <c r="F13" s="8">
        <v>31</v>
      </c>
      <c r="G13" s="66" t="s">
        <v>69</v>
      </c>
      <c r="H13" s="67"/>
      <c r="I13" s="68"/>
      <c r="J13" s="69">
        <v>1000000</v>
      </c>
      <c r="K13" s="70"/>
      <c r="L13" s="71">
        <f t="shared" si="0"/>
        <v>100000</v>
      </c>
      <c r="M13" s="72"/>
      <c r="N13" s="71">
        <f t="shared" si="1"/>
        <v>1100000</v>
      </c>
      <c r="O13" s="73"/>
      <c r="P13" s="74">
        <v>300000</v>
      </c>
      <c r="Q13" s="69"/>
      <c r="R13" s="69"/>
      <c r="S13" s="70"/>
      <c r="T13" s="12">
        <f t="shared" ref="T13:T27" si="2">IF(J13="","",P13/J13*100)</f>
        <v>30</v>
      </c>
      <c r="U13" s="69">
        <v>0</v>
      </c>
      <c r="V13" s="69"/>
      <c r="W13" s="69"/>
      <c r="X13" s="75"/>
      <c r="Y13" s="141">
        <f>IF(U13="","",P13-U13)</f>
        <v>300000</v>
      </c>
      <c r="Z13" s="141"/>
      <c r="AA13" s="141"/>
      <c r="AB13" s="141"/>
      <c r="AC13" s="141"/>
      <c r="AD13" s="241"/>
      <c r="AE13" s="242"/>
      <c r="AF13" s="242"/>
      <c r="AG13" s="242"/>
      <c r="AH13" s="242"/>
      <c r="AI13" s="242"/>
      <c r="AJ13" s="243"/>
    </row>
    <row r="14" spans="2:40" ht="21" customHeight="1" x14ac:dyDescent="0.15">
      <c r="B14" s="10"/>
      <c r="C14" s="5"/>
      <c r="D14" s="6"/>
      <c r="E14" s="7"/>
      <c r="F14" s="8"/>
      <c r="G14" s="66"/>
      <c r="H14" s="67"/>
      <c r="I14" s="68"/>
      <c r="J14" s="69"/>
      <c r="K14" s="70"/>
      <c r="L14" s="71" t="str">
        <f t="shared" si="0"/>
        <v/>
      </c>
      <c r="M14" s="72"/>
      <c r="N14" s="71" t="str">
        <f t="shared" si="1"/>
        <v/>
      </c>
      <c r="O14" s="73"/>
      <c r="P14" s="74"/>
      <c r="Q14" s="69"/>
      <c r="R14" s="69"/>
      <c r="S14" s="70"/>
      <c r="T14" s="12" t="str">
        <f t="shared" si="2"/>
        <v/>
      </c>
      <c r="U14" s="69"/>
      <c r="V14" s="69"/>
      <c r="W14" s="69"/>
      <c r="X14" s="75"/>
      <c r="Y14" s="141" t="str">
        <f t="shared" ref="Y14:Y27" si="3">IF(U14="","",P14-U14)</f>
        <v/>
      </c>
      <c r="Z14" s="141"/>
      <c r="AA14" s="141"/>
      <c r="AB14" s="141"/>
      <c r="AC14" s="141"/>
      <c r="AD14" s="241"/>
      <c r="AE14" s="242"/>
      <c r="AF14" s="242"/>
      <c r="AG14" s="242"/>
      <c r="AH14" s="242"/>
      <c r="AI14" s="242"/>
      <c r="AJ14" s="243"/>
    </row>
    <row r="15" spans="2:40" ht="21" customHeight="1" x14ac:dyDescent="0.15">
      <c r="B15" s="10"/>
      <c r="C15" s="5"/>
      <c r="D15" s="6"/>
      <c r="E15" s="7"/>
      <c r="F15" s="8"/>
      <c r="G15" s="66"/>
      <c r="H15" s="67"/>
      <c r="I15" s="68"/>
      <c r="J15" s="69"/>
      <c r="K15" s="70"/>
      <c r="L15" s="71" t="str">
        <f t="shared" si="0"/>
        <v/>
      </c>
      <c r="M15" s="72"/>
      <c r="N15" s="71" t="str">
        <f t="shared" si="1"/>
        <v/>
      </c>
      <c r="O15" s="73"/>
      <c r="P15" s="74"/>
      <c r="Q15" s="69"/>
      <c r="R15" s="69"/>
      <c r="S15" s="70"/>
      <c r="T15" s="12" t="str">
        <f t="shared" si="2"/>
        <v/>
      </c>
      <c r="U15" s="69"/>
      <c r="V15" s="69"/>
      <c r="W15" s="69"/>
      <c r="X15" s="75"/>
      <c r="Y15" s="76" t="str">
        <f t="shared" si="3"/>
        <v/>
      </c>
      <c r="Z15" s="76"/>
      <c r="AA15" s="76"/>
      <c r="AB15" s="76"/>
      <c r="AC15" s="76"/>
      <c r="AD15" s="241"/>
      <c r="AE15" s="242"/>
      <c r="AF15" s="242"/>
      <c r="AG15" s="242"/>
      <c r="AH15" s="242"/>
      <c r="AI15" s="242"/>
      <c r="AJ15" s="243"/>
    </row>
    <row r="16" spans="2:40" ht="21" customHeight="1" x14ac:dyDescent="0.15">
      <c r="B16" s="10"/>
      <c r="C16" s="5"/>
      <c r="D16" s="6"/>
      <c r="E16" s="7"/>
      <c r="F16" s="8"/>
      <c r="G16" s="66"/>
      <c r="H16" s="67"/>
      <c r="I16" s="68"/>
      <c r="J16" s="69"/>
      <c r="K16" s="70"/>
      <c r="L16" s="71" t="str">
        <f t="shared" si="0"/>
        <v/>
      </c>
      <c r="M16" s="72"/>
      <c r="N16" s="71" t="str">
        <f t="shared" si="1"/>
        <v/>
      </c>
      <c r="O16" s="73"/>
      <c r="P16" s="74"/>
      <c r="Q16" s="69"/>
      <c r="R16" s="69"/>
      <c r="S16" s="70"/>
      <c r="T16" s="12" t="str">
        <f t="shared" si="2"/>
        <v/>
      </c>
      <c r="U16" s="69"/>
      <c r="V16" s="69"/>
      <c r="W16" s="69"/>
      <c r="X16" s="75"/>
      <c r="Y16" s="76" t="str">
        <f t="shared" si="3"/>
        <v/>
      </c>
      <c r="Z16" s="76"/>
      <c r="AA16" s="76"/>
      <c r="AB16" s="76"/>
      <c r="AC16" s="76"/>
      <c r="AD16" s="241"/>
      <c r="AE16" s="242"/>
      <c r="AF16" s="242"/>
      <c r="AG16" s="242"/>
      <c r="AH16" s="242"/>
      <c r="AI16" s="242"/>
      <c r="AJ16" s="243"/>
    </row>
    <row r="17" spans="2:44" ht="21" customHeight="1" x14ac:dyDescent="0.15">
      <c r="B17" s="10"/>
      <c r="C17" s="5"/>
      <c r="D17" s="6"/>
      <c r="E17" s="7"/>
      <c r="F17" s="8"/>
      <c r="G17" s="66"/>
      <c r="H17" s="67"/>
      <c r="I17" s="68"/>
      <c r="J17" s="69"/>
      <c r="K17" s="70"/>
      <c r="L17" s="71" t="str">
        <f t="shared" si="0"/>
        <v/>
      </c>
      <c r="M17" s="72"/>
      <c r="N17" s="71" t="str">
        <f t="shared" si="1"/>
        <v/>
      </c>
      <c r="O17" s="73"/>
      <c r="P17" s="74"/>
      <c r="Q17" s="69"/>
      <c r="R17" s="69"/>
      <c r="S17" s="70"/>
      <c r="T17" s="12" t="str">
        <f t="shared" si="2"/>
        <v/>
      </c>
      <c r="U17" s="69"/>
      <c r="V17" s="69"/>
      <c r="W17" s="69"/>
      <c r="X17" s="75"/>
      <c r="Y17" s="76" t="str">
        <f t="shared" si="3"/>
        <v/>
      </c>
      <c r="Z17" s="76"/>
      <c r="AA17" s="76"/>
      <c r="AB17" s="76"/>
      <c r="AC17" s="76"/>
      <c r="AD17" s="241"/>
      <c r="AE17" s="242"/>
      <c r="AF17" s="242"/>
      <c r="AG17" s="242"/>
      <c r="AH17" s="242"/>
      <c r="AI17" s="242"/>
      <c r="AJ17" s="243"/>
    </row>
    <row r="18" spans="2:44" ht="21" customHeight="1" x14ac:dyDescent="0.15">
      <c r="B18" s="10"/>
      <c r="C18" s="5"/>
      <c r="D18" s="6"/>
      <c r="E18" s="7"/>
      <c r="F18" s="8"/>
      <c r="G18" s="66"/>
      <c r="H18" s="67"/>
      <c r="I18" s="68"/>
      <c r="J18" s="69"/>
      <c r="K18" s="70"/>
      <c r="L18" s="71" t="str">
        <f t="shared" si="0"/>
        <v/>
      </c>
      <c r="M18" s="72"/>
      <c r="N18" s="71" t="str">
        <f t="shared" si="1"/>
        <v/>
      </c>
      <c r="O18" s="73"/>
      <c r="P18" s="74"/>
      <c r="Q18" s="69"/>
      <c r="R18" s="69"/>
      <c r="S18" s="70"/>
      <c r="T18" s="12" t="str">
        <f t="shared" si="2"/>
        <v/>
      </c>
      <c r="U18" s="69"/>
      <c r="V18" s="69"/>
      <c r="W18" s="69"/>
      <c r="X18" s="75"/>
      <c r="Y18" s="141" t="str">
        <f t="shared" si="3"/>
        <v/>
      </c>
      <c r="Z18" s="141"/>
      <c r="AA18" s="141"/>
      <c r="AB18" s="141"/>
      <c r="AC18" s="141"/>
      <c r="AD18" s="241"/>
      <c r="AE18" s="242"/>
      <c r="AF18" s="242"/>
      <c r="AG18" s="242"/>
      <c r="AH18" s="242"/>
      <c r="AI18" s="242"/>
      <c r="AJ18" s="243"/>
    </row>
    <row r="19" spans="2:44" ht="21" customHeight="1" x14ac:dyDescent="0.15">
      <c r="B19" s="10"/>
      <c r="C19" s="5"/>
      <c r="D19" s="6"/>
      <c r="E19" s="7"/>
      <c r="F19" s="8"/>
      <c r="G19" s="66"/>
      <c r="H19" s="67"/>
      <c r="I19" s="68"/>
      <c r="J19" s="69"/>
      <c r="K19" s="70"/>
      <c r="L19" s="71" t="str">
        <f t="shared" si="0"/>
        <v/>
      </c>
      <c r="M19" s="72"/>
      <c r="N19" s="71" t="str">
        <f t="shared" si="1"/>
        <v/>
      </c>
      <c r="O19" s="73"/>
      <c r="P19" s="74"/>
      <c r="Q19" s="69"/>
      <c r="R19" s="69"/>
      <c r="S19" s="70"/>
      <c r="T19" s="12" t="str">
        <f t="shared" si="2"/>
        <v/>
      </c>
      <c r="U19" s="69"/>
      <c r="V19" s="69"/>
      <c r="W19" s="69"/>
      <c r="X19" s="75"/>
      <c r="Y19" s="76" t="str">
        <f t="shared" si="3"/>
        <v/>
      </c>
      <c r="Z19" s="76"/>
      <c r="AA19" s="76"/>
      <c r="AB19" s="76"/>
      <c r="AC19" s="76"/>
      <c r="AD19" s="241"/>
      <c r="AE19" s="242"/>
      <c r="AF19" s="242"/>
      <c r="AG19" s="242"/>
      <c r="AH19" s="242"/>
      <c r="AI19" s="242"/>
      <c r="AJ19" s="243"/>
    </row>
    <row r="20" spans="2:44" ht="21" customHeight="1" x14ac:dyDescent="0.15">
      <c r="B20" s="10"/>
      <c r="C20" s="5"/>
      <c r="D20" s="6"/>
      <c r="E20" s="7"/>
      <c r="F20" s="8"/>
      <c r="G20" s="66"/>
      <c r="H20" s="67"/>
      <c r="I20" s="68"/>
      <c r="J20" s="69"/>
      <c r="K20" s="70"/>
      <c r="L20" s="71" t="str">
        <f t="shared" si="0"/>
        <v/>
      </c>
      <c r="M20" s="72"/>
      <c r="N20" s="71" t="str">
        <f t="shared" si="1"/>
        <v/>
      </c>
      <c r="O20" s="73"/>
      <c r="P20" s="74"/>
      <c r="Q20" s="69"/>
      <c r="R20" s="69"/>
      <c r="S20" s="70"/>
      <c r="T20" s="12" t="str">
        <f t="shared" si="2"/>
        <v/>
      </c>
      <c r="U20" s="69"/>
      <c r="V20" s="69"/>
      <c r="W20" s="69"/>
      <c r="X20" s="75"/>
      <c r="Y20" s="76" t="str">
        <f t="shared" si="3"/>
        <v/>
      </c>
      <c r="Z20" s="76"/>
      <c r="AA20" s="76"/>
      <c r="AB20" s="76"/>
      <c r="AC20" s="76"/>
      <c r="AD20" s="241"/>
      <c r="AE20" s="242"/>
      <c r="AF20" s="242"/>
      <c r="AG20" s="242"/>
      <c r="AH20" s="242"/>
      <c r="AI20" s="242"/>
      <c r="AJ20" s="243"/>
    </row>
    <row r="21" spans="2:44" ht="21" customHeight="1" x14ac:dyDescent="0.15">
      <c r="B21" s="10"/>
      <c r="C21" s="5"/>
      <c r="D21" s="6"/>
      <c r="E21" s="7"/>
      <c r="F21" s="8"/>
      <c r="G21" s="66"/>
      <c r="H21" s="67"/>
      <c r="I21" s="68"/>
      <c r="J21" s="69"/>
      <c r="K21" s="70"/>
      <c r="L21" s="71" t="str">
        <f t="shared" si="0"/>
        <v/>
      </c>
      <c r="M21" s="72"/>
      <c r="N21" s="71" t="str">
        <f t="shared" si="1"/>
        <v/>
      </c>
      <c r="O21" s="73"/>
      <c r="P21" s="74"/>
      <c r="Q21" s="69"/>
      <c r="R21" s="69"/>
      <c r="S21" s="70"/>
      <c r="T21" s="12" t="str">
        <f t="shared" si="2"/>
        <v/>
      </c>
      <c r="U21" s="69"/>
      <c r="V21" s="69"/>
      <c r="W21" s="69"/>
      <c r="X21" s="75"/>
      <c r="Y21" s="76" t="str">
        <f t="shared" si="3"/>
        <v/>
      </c>
      <c r="Z21" s="76"/>
      <c r="AA21" s="76"/>
      <c r="AB21" s="76"/>
      <c r="AC21" s="76"/>
      <c r="AD21" s="241"/>
      <c r="AE21" s="242"/>
      <c r="AF21" s="242"/>
      <c r="AG21" s="242"/>
      <c r="AH21" s="242"/>
      <c r="AI21" s="242"/>
      <c r="AJ21" s="243"/>
    </row>
    <row r="22" spans="2:44" ht="21" customHeight="1" x14ac:dyDescent="0.15">
      <c r="B22" s="10"/>
      <c r="C22" s="5"/>
      <c r="D22" s="6"/>
      <c r="E22" s="7"/>
      <c r="F22" s="8"/>
      <c r="G22" s="66"/>
      <c r="H22" s="67"/>
      <c r="I22" s="68"/>
      <c r="J22" s="69"/>
      <c r="K22" s="70"/>
      <c r="L22" s="71" t="str">
        <f t="shared" si="0"/>
        <v/>
      </c>
      <c r="M22" s="72"/>
      <c r="N22" s="71" t="str">
        <f t="shared" si="1"/>
        <v/>
      </c>
      <c r="O22" s="73"/>
      <c r="P22" s="74"/>
      <c r="Q22" s="69"/>
      <c r="R22" s="69"/>
      <c r="S22" s="70"/>
      <c r="T22" s="12" t="str">
        <f t="shared" si="2"/>
        <v/>
      </c>
      <c r="U22" s="69"/>
      <c r="V22" s="69"/>
      <c r="W22" s="69"/>
      <c r="X22" s="75"/>
      <c r="Y22" s="76" t="str">
        <f t="shared" si="3"/>
        <v/>
      </c>
      <c r="Z22" s="76"/>
      <c r="AA22" s="76"/>
      <c r="AB22" s="76"/>
      <c r="AC22" s="76"/>
      <c r="AD22" s="241"/>
      <c r="AE22" s="242"/>
      <c r="AF22" s="242"/>
      <c r="AG22" s="242"/>
      <c r="AH22" s="242"/>
      <c r="AI22" s="242"/>
      <c r="AJ22" s="243"/>
    </row>
    <row r="23" spans="2:44" ht="21" customHeight="1" x14ac:dyDescent="0.15">
      <c r="B23" s="10"/>
      <c r="C23" s="5"/>
      <c r="D23" s="6"/>
      <c r="E23" s="7"/>
      <c r="F23" s="8"/>
      <c r="G23" s="66"/>
      <c r="H23" s="67"/>
      <c r="I23" s="68"/>
      <c r="J23" s="69"/>
      <c r="K23" s="70"/>
      <c r="L23" s="71" t="str">
        <f t="shared" si="0"/>
        <v/>
      </c>
      <c r="M23" s="72"/>
      <c r="N23" s="71" t="str">
        <f t="shared" si="1"/>
        <v/>
      </c>
      <c r="O23" s="73"/>
      <c r="P23" s="74"/>
      <c r="Q23" s="69"/>
      <c r="R23" s="69"/>
      <c r="S23" s="70"/>
      <c r="T23" s="12" t="str">
        <f t="shared" si="2"/>
        <v/>
      </c>
      <c r="U23" s="69"/>
      <c r="V23" s="69"/>
      <c r="W23" s="69"/>
      <c r="X23" s="75"/>
      <c r="Y23" s="76" t="str">
        <f t="shared" si="3"/>
        <v/>
      </c>
      <c r="Z23" s="76"/>
      <c r="AA23" s="76"/>
      <c r="AB23" s="76"/>
      <c r="AC23" s="76"/>
      <c r="AD23" s="241"/>
      <c r="AE23" s="242"/>
      <c r="AF23" s="242"/>
      <c r="AG23" s="242"/>
      <c r="AH23" s="242"/>
      <c r="AI23" s="242"/>
      <c r="AJ23" s="243"/>
    </row>
    <row r="24" spans="2:44" ht="21" customHeight="1" x14ac:dyDescent="0.15">
      <c r="B24" s="10"/>
      <c r="C24" s="5"/>
      <c r="D24" s="6"/>
      <c r="E24" s="7"/>
      <c r="F24" s="8"/>
      <c r="G24" s="66"/>
      <c r="H24" s="67"/>
      <c r="I24" s="68"/>
      <c r="J24" s="69"/>
      <c r="K24" s="70"/>
      <c r="L24" s="71" t="str">
        <f t="shared" si="0"/>
        <v/>
      </c>
      <c r="M24" s="72"/>
      <c r="N24" s="71" t="str">
        <f t="shared" si="1"/>
        <v/>
      </c>
      <c r="O24" s="73"/>
      <c r="P24" s="74"/>
      <c r="Q24" s="69"/>
      <c r="R24" s="69"/>
      <c r="S24" s="70"/>
      <c r="T24" s="12" t="str">
        <f t="shared" si="2"/>
        <v/>
      </c>
      <c r="U24" s="69"/>
      <c r="V24" s="69"/>
      <c r="W24" s="69"/>
      <c r="X24" s="75"/>
      <c r="Y24" s="76" t="str">
        <f t="shared" si="3"/>
        <v/>
      </c>
      <c r="Z24" s="76"/>
      <c r="AA24" s="76"/>
      <c r="AB24" s="76"/>
      <c r="AC24" s="76"/>
      <c r="AD24" s="241"/>
      <c r="AE24" s="242"/>
      <c r="AF24" s="242"/>
      <c r="AG24" s="242"/>
      <c r="AH24" s="242"/>
      <c r="AI24" s="242"/>
      <c r="AJ24" s="243"/>
    </row>
    <row r="25" spans="2:44" ht="21" customHeight="1" x14ac:dyDescent="0.15">
      <c r="B25" s="10"/>
      <c r="C25" s="5"/>
      <c r="D25" s="6"/>
      <c r="E25" s="7"/>
      <c r="F25" s="8"/>
      <c r="G25" s="66"/>
      <c r="H25" s="67"/>
      <c r="I25" s="68"/>
      <c r="J25" s="69"/>
      <c r="K25" s="70"/>
      <c r="L25" s="71" t="str">
        <f t="shared" si="0"/>
        <v/>
      </c>
      <c r="M25" s="72"/>
      <c r="N25" s="71" t="str">
        <f t="shared" si="1"/>
        <v/>
      </c>
      <c r="O25" s="73"/>
      <c r="P25" s="74"/>
      <c r="Q25" s="69"/>
      <c r="R25" s="69"/>
      <c r="S25" s="70"/>
      <c r="T25" s="12" t="str">
        <f t="shared" si="2"/>
        <v/>
      </c>
      <c r="U25" s="69"/>
      <c r="V25" s="69"/>
      <c r="W25" s="69"/>
      <c r="X25" s="75"/>
      <c r="Y25" s="76" t="str">
        <f t="shared" si="3"/>
        <v/>
      </c>
      <c r="Z25" s="76"/>
      <c r="AA25" s="76"/>
      <c r="AB25" s="76"/>
      <c r="AC25" s="76"/>
      <c r="AD25" s="241"/>
      <c r="AE25" s="242"/>
      <c r="AF25" s="242"/>
      <c r="AG25" s="242"/>
      <c r="AH25" s="242"/>
      <c r="AI25" s="242"/>
      <c r="AJ25" s="243"/>
    </row>
    <row r="26" spans="2:44" ht="21" customHeight="1" x14ac:dyDescent="0.15">
      <c r="B26" s="10"/>
      <c r="C26" s="5"/>
      <c r="D26" s="6"/>
      <c r="E26" s="7"/>
      <c r="F26" s="8"/>
      <c r="G26" s="66"/>
      <c r="H26" s="67"/>
      <c r="I26" s="68"/>
      <c r="J26" s="69"/>
      <c r="K26" s="70"/>
      <c r="L26" s="71" t="str">
        <f t="shared" si="0"/>
        <v/>
      </c>
      <c r="M26" s="72"/>
      <c r="N26" s="71" t="str">
        <f t="shared" si="1"/>
        <v/>
      </c>
      <c r="O26" s="73"/>
      <c r="P26" s="74"/>
      <c r="Q26" s="69"/>
      <c r="R26" s="69"/>
      <c r="S26" s="70"/>
      <c r="T26" s="12" t="str">
        <f t="shared" si="2"/>
        <v/>
      </c>
      <c r="U26" s="69"/>
      <c r="V26" s="69"/>
      <c r="W26" s="69"/>
      <c r="X26" s="75"/>
      <c r="Y26" s="76" t="str">
        <f t="shared" si="3"/>
        <v/>
      </c>
      <c r="Z26" s="76"/>
      <c r="AA26" s="76"/>
      <c r="AB26" s="76"/>
      <c r="AC26" s="76"/>
      <c r="AD26" s="241"/>
      <c r="AE26" s="242"/>
      <c r="AF26" s="242"/>
      <c r="AG26" s="242"/>
      <c r="AH26" s="242"/>
      <c r="AI26" s="242"/>
      <c r="AJ26" s="243"/>
    </row>
    <row r="27" spans="2:44" ht="21" customHeight="1" thickBot="1" x14ac:dyDescent="0.2">
      <c r="B27" s="42"/>
      <c r="C27" s="43"/>
      <c r="D27" s="44"/>
      <c r="E27" s="45"/>
      <c r="F27" s="46"/>
      <c r="G27" s="148"/>
      <c r="H27" s="149"/>
      <c r="I27" s="150"/>
      <c r="J27" s="86"/>
      <c r="K27" s="87"/>
      <c r="L27" s="88" t="str">
        <f t="shared" si="0"/>
        <v/>
      </c>
      <c r="M27" s="89"/>
      <c r="N27" s="88" t="str">
        <f t="shared" si="1"/>
        <v/>
      </c>
      <c r="O27" s="227"/>
      <c r="P27" s="237"/>
      <c r="Q27" s="86"/>
      <c r="R27" s="86"/>
      <c r="S27" s="87"/>
      <c r="T27" s="47" t="str">
        <f t="shared" si="2"/>
        <v/>
      </c>
      <c r="U27" s="86"/>
      <c r="V27" s="86"/>
      <c r="W27" s="86"/>
      <c r="X27" s="235"/>
      <c r="Y27" s="236" t="str">
        <f t="shared" si="3"/>
        <v/>
      </c>
      <c r="Z27" s="236"/>
      <c r="AA27" s="236"/>
      <c r="AB27" s="236"/>
      <c r="AC27" s="236"/>
      <c r="AD27" s="244"/>
      <c r="AE27" s="245"/>
      <c r="AF27" s="245"/>
      <c r="AG27" s="245"/>
      <c r="AH27" s="245"/>
      <c r="AI27" s="245"/>
      <c r="AJ27" s="246"/>
    </row>
    <row r="28" spans="2:44" ht="15" customHeight="1" x14ac:dyDescent="0.15">
      <c r="B28" s="38"/>
      <c r="C28" s="38"/>
      <c r="D28" s="38"/>
      <c r="E28" s="39"/>
      <c r="F28" s="39"/>
      <c r="G28" s="38"/>
      <c r="H28"/>
      <c r="I28"/>
      <c r="J28" s="40"/>
      <c r="K28" s="40"/>
      <c r="L28" s="41"/>
      <c r="M28" s="41"/>
      <c r="N28" s="41"/>
      <c r="O28" s="41"/>
      <c r="P28" s="110" t="s">
        <v>49</v>
      </c>
      <c r="Q28" s="111"/>
      <c r="R28" s="111"/>
      <c r="S28" s="111"/>
      <c r="T28" s="111"/>
      <c r="U28" s="111"/>
      <c r="V28" s="111"/>
      <c r="W28" s="111"/>
      <c r="X28" s="112"/>
      <c r="Y28" s="98">
        <f>IF(SUM(Y12:AA27)=0,"",SUM(Y12:AA27))</f>
        <v>600000</v>
      </c>
      <c r="Z28" s="98"/>
      <c r="AA28" s="98"/>
      <c r="AB28" s="98"/>
      <c r="AC28" s="99"/>
      <c r="AL28" s="33"/>
    </row>
    <row r="29" spans="2:44" ht="15" customHeight="1" x14ac:dyDescent="0.15">
      <c r="B29" s="32" t="s">
        <v>52</v>
      </c>
      <c r="P29" s="113"/>
      <c r="Q29" s="114"/>
      <c r="R29" s="114"/>
      <c r="S29" s="114"/>
      <c r="T29" s="114"/>
      <c r="U29" s="114"/>
      <c r="V29" s="114"/>
      <c r="W29" s="114"/>
      <c r="X29" s="115"/>
      <c r="Y29" s="100"/>
      <c r="Z29" s="100"/>
      <c r="AA29" s="100"/>
      <c r="AB29" s="100"/>
      <c r="AC29" s="101"/>
      <c r="AL29" s="33"/>
    </row>
    <row r="30" spans="2:44" ht="15" customHeight="1" x14ac:dyDescent="0.15">
      <c r="B30" s="32" t="s">
        <v>55</v>
      </c>
      <c r="P30" s="116" t="str">
        <f>"消費税"&amp;IF(E7=0,"",IF(E7=8," （軽減8％）"," （10％）"))</f>
        <v>消費税 （10％）</v>
      </c>
      <c r="Q30" s="117"/>
      <c r="R30" s="117"/>
      <c r="S30" s="117"/>
      <c r="T30" s="117"/>
      <c r="U30" s="117"/>
      <c r="V30" s="117"/>
      <c r="W30" s="117"/>
      <c r="X30" s="118"/>
      <c r="Y30" s="102">
        <f>IF(Y28="","",ROUNDDOWN(Y28*(E7*0.01),0))</f>
        <v>60000</v>
      </c>
      <c r="Z30" s="102"/>
      <c r="AA30" s="102"/>
      <c r="AB30" s="102"/>
      <c r="AC30" s="103"/>
    </row>
    <row r="31" spans="2:44" ht="15" customHeight="1" x14ac:dyDescent="0.15">
      <c r="B31" s="32" t="s">
        <v>53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119"/>
      <c r="Q31" s="120"/>
      <c r="R31" s="120"/>
      <c r="S31" s="120"/>
      <c r="T31" s="120"/>
      <c r="U31" s="120"/>
      <c r="V31" s="120"/>
      <c r="W31" s="120"/>
      <c r="X31" s="121"/>
      <c r="Y31" s="104"/>
      <c r="Z31" s="104"/>
      <c r="AA31" s="104"/>
      <c r="AB31" s="104"/>
      <c r="AC31" s="105"/>
      <c r="AL31" s="34"/>
      <c r="AM31" s="34"/>
      <c r="AN31" s="34"/>
      <c r="AO31" s="34"/>
      <c r="AP31" s="34"/>
      <c r="AQ31" s="34"/>
      <c r="AR31" s="34"/>
    </row>
    <row r="32" spans="2:44" ht="15" customHeight="1" x14ac:dyDescent="0.15">
      <c r="B32" s="32" t="s">
        <v>29</v>
      </c>
      <c r="N32" s="35"/>
      <c r="P32" s="116" t="s">
        <v>9</v>
      </c>
      <c r="Q32" s="117"/>
      <c r="R32" s="117"/>
      <c r="S32" s="117"/>
      <c r="T32" s="117"/>
      <c r="U32" s="117"/>
      <c r="V32" s="117"/>
      <c r="W32" s="117"/>
      <c r="X32" s="118"/>
      <c r="Y32" s="106">
        <f>IF(Y28="","",SUM(Y28:AC31))</f>
        <v>660000</v>
      </c>
      <c r="Z32" s="106"/>
      <c r="AA32" s="106"/>
      <c r="AB32" s="106"/>
      <c r="AC32" s="107"/>
      <c r="AL32" s="34"/>
      <c r="AM32" s="34"/>
      <c r="AN32" s="34"/>
      <c r="AO32" s="34"/>
      <c r="AP32" s="34"/>
      <c r="AQ32" s="34"/>
      <c r="AR32" s="34"/>
    </row>
    <row r="33" spans="2:45" ht="15" customHeight="1" thickBot="1" x14ac:dyDescent="0.2">
      <c r="B33" s="32" t="s">
        <v>34</v>
      </c>
      <c r="P33" s="122"/>
      <c r="Q33" s="123"/>
      <c r="R33" s="123"/>
      <c r="S33" s="123"/>
      <c r="T33" s="123"/>
      <c r="U33" s="123"/>
      <c r="V33" s="123"/>
      <c r="W33" s="123"/>
      <c r="X33" s="124"/>
      <c r="Y33" s="108"/>
      <c r="Z33" s="108"/>
      <c r="AA33" s="108"/>
      <c r="AB33" s="108"/>
      <c r="AC33" s="109"/>
      <c r="AE33" s="48" t="s">
        <v>57</v>
      </c>
      <c r="AF33" s="48"/>
      <c r="AL33" s="34"/>
      <c r="AM33" s="34"/>
      <c r="AN33" s="34"/>
      <c r="AO33" s="34"/>
      <c r="AP33" s="34"/>
      <c r="AQ33" s="34"/>
      <c r="AR33" s="34"/>
    </row>
    <row r="34" spans="2:45" ht="15" customHeight="1" x14ac:dyDescent="0.15">
      <c r="AL34" s="34"/>
      <c r="AM34" s="34"/>
      <c r="AN34" s="34"/>
      <c r="AO34" s="34"/>
      <c r="AP34" s="34"/>
      <c r="AQ34" s="34"/>
      <c r="AR34" s="34"/>
      <c r="AS34" s="34"/>
    </row>
  </sheetData>
  <sheetProtection algorithmName="SHA-512" hashValue="ShQ7YEj2/VYU5FdERsyxiPPZF/nspmfm/+gQ0YftXAiT2jRmYrmN6nFs5Etmt7SOTaKOkcPcmVIzg2td3rtS/w==" saltValue="A7FTXTZl7qRh9k0biwO2yg==" spinCount="100000" sheet="1" objects="1" scenarios="1" selectLockedCells="1" selectUnlockedCells="1"/>
  <protectedRanges>
    <protectedRange sqref="W1 R3:R4 L3 AG3:AG4 Z6:Z8 AG6:AG8 J12:K13 B14:K27 P12:S27 U12:X27 R6:R8" name="範囲1"/>
    <protectedRange sqref="E3" name="範囲1_1"/>
    <protectedRange sqref="E5" name="範囲1_8"/>
    <protectedRange sqref="R5" name="範囲1_10"/>
  </protectedRanges>
  <mergeCells count="185">
    <mergeCell ref="B1:G1"/>
    <mergeCell ref="I1:N1"/>
    <mergeCell ref="T1:V1"/>
    <mergeCell ref="W1:AB1"/>
    <mergeCell ref="B3:D4"/>
    <mergeCell ref="E3:H4"/>
    <mergeCell ref="I3:K4"/>
    <mergeCell ref="L3:N4"/>
    <mergeCell ref="P3:Q3"/>
    <mergeCell ref="R3:AB3"/>
    <mergeCell ref="B5:D6"/>
    <mergeCell ref="E5:N6"/>
    <mergeCell ref="P5:Q5"/>
    <mergeCell ref="R5:W5"/>
    <mergeCell ref="X5:Y5"/>
    <mergeCell ref="Z5:AC5"/>
    <mergeCell ref="AC3:AC4"/>
    <mergeCell ref="AD3:AF3"/>
    <mergeCell ref="AG3:AJ3"/>
    <mergeCell ref="P4:Q4"/>
    <mergeCell ref="R4:AB4"/>
    <mergeCell ref="AD4:AF4"/>
    <mergeCell ref="AG4:AJ4"/>
    <mergeCell ref="AD5:AF5"/>
    <mergeCell ref="AG5:AH5"/>
    <mergeCell ref="AI5:AJ5"/>
    <mergeCell ref="P6:Q6"/>
    <mergeCell ref="R6:W6"/>
    <mergeCell ref="X6:Y6"/>
    <mergeCell ref="Z6:AC6"/>
    <mergeCell ref="AD6:AF6"/>
    <mergeCell ref="AG6:AJ6"/>
    <mergeCell ref="AG7:AJ8"/>
    <mergeCell ref="B10:D11"/>
    <mergeCell ref="E10:E11"/>
    <mergeCell ref="F10:F11"/>
    <mergeCell ref="G10:I11"/>
    <mergeCell ref="J10:K11"/>
    <mergeCell ref="L10:M11"/>
    <mergeCell ref="N10:O11"/>
    <mergeCell ref="P10:S11"/>
    <mergeCell ref="T10:T11"/>
    <mergeCell ref="B7:D8"/>
    <mergeCell ref="E7:G8"/>
    <mergeCell ref="H7:H8"/>
    <mergeCell ref="I7:N8"/>
    <mergeCell ref="Z7:AC7"/>
    <mergeCell ref="AD7:AF8"/>
    <mergeCell ref="U10:X11"/>
    <mergeCell ref="Y10:AC11"/>
    <mergeCell ref="AD10:AJ11"/>
    <mergeCell ref="G12:I12"/>
    <mergeCell ref="J12:K12"/>
    <mergeCell ref="L12:M12"/>
    <mergeCell ref="N12:O12"/>
    <mergeCell ref="P12:S12"/>
    <mergeCell ref="U12:X12"/>
    <mergeCell ref="Y12:AC12"/>
    <mergeCell ref="AD12:AJ12"/>
    <mergeCell ref="G13:I13"/>
    <mergeCell ref="J13:K13"/>
    <mergeCell ref="L13:M13"/>
    <mergeCell ref="N13:O13"/>
    <mergeCell ref="P13:S13"/>
    <mergeCell ref="U13:X13"/>
    <mergeCell ref="Y13:AC13"/>
    <mergeCell ref="AD13:AJ13"/>
    <mergeCell ref="Y14:AC14"/>
    <mergeCell ref="AD14:AJ14"/>
    <mergeCell ref="G15:I15"/>
    <mergeCell ref="J15:K15"/>
    <mergeCell ref="L15:M15"/>
    <mergeCell ref="N15:O15"/>
    <mergeCell ref="P15:S15"/>
    <mergeCell ref="U15:X15"/>
    <mergeCell ref="Y15:AC15"/>
    <mergeCell ref="AD15:AJ15"/>
    <mergeCell ref="G14:I14"/>
    <mergeCell ref="J14:K14"/>
    <mergeCell ref="L14:M14"/>
    <mergeCell ref="N14:O14"/>
    <mergeCell ref="P14:S14"/>
    <mergeCell ref="U14:X14"/>
    <mergeCell ref="Y16:AC16"/>
    <mergeCell ref="AD16:AJ16"/>
    <mergeCell ref="G17:I17"/>
    <mergeCell ref="J17:K17"/>
    <mergeCell ref="L17:M17"/>
    <mergeCell ref="N17:O17"/>
    <mergeCell ref="P17:S17"/>
    <mergeCell ref="U17:X17"/>
    <mergeCell ref="Y17:AC17"/>
    <mergeCell ref="AD17:AJ17"/>
    <mergeCell ref="G16:I16"/>
    <mergeCell ref="J16:K16"/>
    <mergeCell ref="L16:M16"/>
    <mergeCell ref="N16:O16"/>
    <mergeCell ref="P16:S16"/>
    <mergeCell ref="U16:X16"/>
    <mergeCell ref="Y18:AC18"/>
    <mergeCell ref="AD18:AJ18"/>
    <mergeCell ref="G19:I19"/>
    <mergeCell ref="J19:K19"/>
    <mergeCell ref="L19:M19"/>
    <mergeCell ref="N19:O19"/>
    <mergeCell ref="P19:S19"/>
    <mergeCell ref="U19:X19"/>
    <mergeCell ref="Y19:AC19"/>
    <mergeCell ref="AD19:AJ19"/>
    <mergeCell ref="G18:I18"/>
    <mergeCell ref="J18:K18"/>
    <mergeCell ref="L18:M18"/>
    <mergeCell ref="N18:O18"/>
    <mergeCell ref="P18:S18"/>
    <mergeCell ref="U18:X18"/>
    <mergeCell ref="Y20:AC20"/>
    <mergeCell ref="AD20:AJ20"/>
    <mergeCell ref="G21:I21"/>
    <mergeCell ref="J21:K21"/>
    <mergeCell ref="L21:M21"/>
    <mergeCell ref="N21:O21"/>
    <mergeCell ref="P21:S21"/>
    <mergeCell ref="U21:X21"/>
    <mergeCell ref="Y21:AC21"/>
    <mergeCell ref="AD21:AJ21"/>
    <mergeCell ref="G20:I20"/>
    <mergeCell ref="J20:K20"/>
    <mergeCell ref="L20:M20"/>
    <mergeCell ref="N20:O20"/>
    <mergeCell ref="P20:S20"/>
    <mergeCell ref="U20:X20"/>
    <mergeCell ref="Y22:AC22"/>
    <mergeCell ref="AD22:AJ22"/>
    <mergeCell ref="G23:I23"/>
    <mergeCell ref="J23:K23"/>
    <mergeCell ref="L23:M23"/>
    <mergeCell ref="N23:O23"/>
    <mergeCell ref="P23:S23"/>
    <mergeCell ref="U23:X23"/>
    <mergeCell ref="Y23:AC23"/>
    <mergeCell ref="AD23:AJ23"/>
    <mergeCell ref="G22:I22"/>
    <mergeCell ref="J22:K22"/>
    <mergeCell ref="L22:M22"/>
    <mergeCell ref="N22:O22"/>
    <mergeCell ref="P22:S22"/>
    <mergeCell ref="U22:X22"/>
    <mergeCell ref="Y24:AC24"/>
    <mergeCell ref="AD24:AJ24"/>
    <mergeCell ref="G25:I25"/>
    <mergeCell ref="J25:K25"/>
    <mergeCell ref="L25:M25"/>
    <mergeCell ref="N25:O25"/>
    <mergeCell ref="P25:S25"/>
    <mergeCell ref="U25:X25"/>
    <mergeCell ref="Y25:AC25"/>
    <mergeCell ref="AD25:AJ25"/>
    <mergeCell ref="G24:I24"/>
    <mergeCell ref="J24:K24"/>
    <mergeCell ref="L24:M24"/>
    <mergeCell ref="N24:O24"/>
    <mergeCell ref="P24:S24"/>
    <mergeCell ref="U24:X24"/>
    <mergeCell ref="P28:X29"/>
    <mergeCell ref="Y28:AC29"/>
    <mergeCell ref="P30:X31"/>
    <mergeCell ref="Y30:AC31"/>
    <mergeCell ref="P32:X33"/>
    <mergeCell ref="Y32:AC33"/>
    <mergeCell ref="Y26:AC26"/>
    <mergeCell ref="AD26:AJ26"/>
    <mergeCell ref="G27:I27"/>
    <mergeCell ref="J27:K27"/>
    <mergeCell ref="L27:M27"/>
    <mergeCell ref="N27:O27"/>
    <mergeCell ref="P27:S27"/>
    <mergeCell ref="U27:X27"/>
    <mergeCell ref="Y27:AC27"/>
    <mergeCell ref="AD27:AJ27"/>
    <mergeCell ref="G26:I26"/>
    <mergeCell ref="J26:K26"/>
    <mergeCell ref="L26:M26"/>
    <mergeCell ref="N26:O26"/>
    <mergeCell ref="P26:S26"/>
    <mergeCell ref="U26:X26"/>
  </mergeCells>
  <phoneticPr fontId="3"/>
  <dataValidations count="5">
    <dataValidation type="list" imeMode="off" allowBlank="1" showInputMessage="1" showErrorMessage="1" error="0、5、8　のいずれかを入力してください" sqref="E7" xr:uid="{84FC7357-21C5-47B0-A751-BC1B9EC1B32E}">
      <formula1>"0,8,10"</formula1>
    </dataValidation>
    <dataValidation imeMode="hiragana" allowBlank="1" showInputMessage="1" showErrorMessage="1" sqref="W1:AB1 AA6:AC6 AG3:AJ4 R3:R4 AA8:AC8 G12:I27 Z6:Z8 E5:N6" xr:uid="{62D92902-2654-4173-ABC2-E3E9069D2A10}"/>
    <dataValidation imeMode="off" allowBlank="1" showInputMessage="1" showErrorMessage="1" sqref="U12:X27 L3:N4 R5:W8 AG6:AJ6 E3:H4 B12:F27 J12:K27 P12:S27 Z5:AC5" xr:uid="{AC951D7A-D498-4343-B589-25B2C9E22984}"/>
    <dataValidation imeMode="halfKatakana" allowBlank="1" showInputMessage="1" showErrorMessage="1" sqref="AG7" xr:uid="{AD83D515-90A4-49FF-A7C8-519588D32D88}"/>
    <dataValidation imeMode="halfAlpha" allowBlank="1" showInputMessage="1" showErrorMessage="1" sqref="C2" xr:uid="{9D3D28D6-31DD-4792-891F-ED5D3E008953}"/>
  </dataValidations>
  <pageMargins left="0.27559055118110237" right="0.19685039370078741" top="0.76771653543307095" bottom="3.937007874015748E-2" header="0.15748031496062992" footer="0.15748031496062992"/>
  <pageSetup paperSize="9" scale="88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4</xdr:row>
                    <xdr:rowOff>28575</xdr:rowOff>
                  </from>
                  <to>
                    <xdr:col>32</xdr:col>
                    <xdr:colOff>381000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locked="0" defaultSize="0" autoFill="0" autoLine="0" autoPict="0">
                <anchor moveWithCells="1">
                  <from>
                    <xdr:col>34</xdr:col>
                    <xdr:colOff>28575</xdr:colOff>
                    <xdr:row>4</xdr:row>
                    <xdr:rowOff>28575</xdr:rowOff>
                  </from>
                  <to>
                    <xdr:col>34</xdr:col>
                    <xdr:colOff>333375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</xdr:row>
                    <xdr:rowOff>28575</xdr:rowOff>
                  </from>
                  <to>
                    <xdr:col>16</xdr:col>
                    <xdr:colOff>19050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28575</xdr:rowOff>
                  </from>
                  <to>
                    <xdr:col>16</xdr:col>
                    <xdr:colOff>38100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3"/>
  </sheetPr>
  <dimension ref="B1:AR37"/>
  <sheetViews>
    <sheetView zoomScale="85" zoomScaleNormal="85" zoomScaleSheetLayoutView="85" workbookViewId="0">
      <selection activeCell="W1" sqref="W1:AB1"/>
    </sheetView>
  </sheetViews>
  <sheetFormatPr defaultRowHeight="13.5" x14ac:dyDescent="0.15"/>
  <cols>
    <col min="1" max="1" width="2.375" style="18" customWidth="1"/>
    <col min="2" max="6" width="3.625" style="18" customWidth="1"/>
    <col min="7" max="7" width="11.625" style="18" customWidth="1"/>
    <col min="8" max="8" width="4.625" style="18" customWidth="1"/>
    <col min="9" max="9" width="3.5" style="18" customWidth="1"/>
    <col min="10" max="10" width="7.625" style="18" customWidth="1"/>
    <col min="11" max="11" width="5.125" style="18" customWidth="1"/>
    <col min="12" max="12" width="6.25" style="18" customWidth="1"/>
    <col min="13" max="13" width="6.5" style="18" customWidth="1"/>
    <col min="14" max="14" width="4.5" style="18" customWidth="1"/>
    <col min="15" max="15" width="8.625" style="18" customWidth="1"/>
    <col min="16" max="16" width="4.625" style="18" customWidth="1"/>
    <col min="17" max="17" width="4.25" style="18" customWidth="1"/>
    <col min="18" max="18" width="1.875" style="18" customWidth="1"/>
    <col min="19" max="19" width="2.625" style="18" customWidth="1"/>
    <col min="20" max="20" width="3.875" style="18" customWidth="1"/>
    <col min="21" max="21" width="2.375" style="18" customWidth="1"/>
    <col min="22" max="22" width="2.75" style="18" customWidth="1"/>
    <col min="23" max="23" width="3.625" style="18" customWidth="1"/>
    <col min="24" max="24" width="4.25" style="18" customWidth="1"/>
    <col min="25" max="26" width="4.125" style="18" customWidth="1"/>
    <col min="27" max="27" width="4.75" style="18" customWidth="1"/>
    <col min="28" max="29" width="3.375" style="18" customWidth="1"/>
    <col min="30" max="32" width="3.25" style="18" customWidth="1"/>
    <col min="33" max="33" width="5.25" style="18" customWidth="1"/>
    <col min="34" max="34" width="5.125" style="18" customWidth="1"/>
    <col min="35" max="35" width="6.625" style="18" customWidth="1"/>
    <col min="36" max="36" width="6.125" style="18" customWidth="1"/>
    <col min="37" max="37" width="1.75" style="18" customWidth="1"/>
    <col min="38" max="38" width="1.375" style="18" customWidth="1"/>
    <col min="39" max="40" width="7.125" style="18" hidden="1" customWidth="1"/>
    <col min="41" max="41" width="13.125" style="18" customWidth="1"/>
    <col min="42" max="16384" width="9" style="18"/>
  </cols>
  <sheetData>
    <row r="1" spans="2:40" ht="24.75" customHeight="1" thickBot="1" x14ac:dyDescent="0.25">
      <c r="B1" s="228" t="s">
        <v>56</v>
      </c>
      <c r="C1" s="228"/>
      <c r="D1" s="228"/>
      <c r="E1" s="228"/>
      <c r="F1" s="228"/>
      <c r="G1" s="228"/>
      <c r="H1" s="13"/>
      <c r="I1" s="277" t="s">
        <v>35</v>
      </c>
      <c r="J1" s="277"/>
      <c r="K1" s="277"/>
      <c r="L1" s="277"/>
      <c r="M1" s="277"/>
      <c r="N1" s="277"/>
      <c r="O1" s="14"/>
      <c r="P1" s="15"/>
      <c r="Q1" s="15"/>
      <c r="R1" s="16"/>
      <c r="S1" s="16"/>
      <c r="T1" s="125" t="s">
        <v>24</v>
      </c>
      <c r="U1" s="125"/>
      <c r="V1" s="125"/>
      <c r="W1" s="129"/>
      <c r="X1" s="129"/>
      <c r="Y1" s="129"/>
      <c r="Z1" s="129"/>
      <c r="AA1" s="129"/>
      <c r="AB1" s="129"/>
      <c r="AC1" s="17"/>
      <c r="AD1" s="17"/>
      <c r="AE1" s="17"/>
      <c r="AF1" s="17"/>
      <c r="AG1" s="17"/>
      <c r="AH1" s="17"/>
      <c r="AI1" s="36"/>
      <c r="AJ1" s="36"/>
    </row>
    <row r="2" spans="2:40" ht="14.25" customHeight="1" thickTop="1" thickBot="1" x14ac:dyDescent="0.2">
      <c r="C2" s="19"/>
      <c r="D2" s="19"/>
      <c r="E2" s="19"/>
      <c r="F2" s="19"/>
      <c r="G2" s="19"/>
      <c r="H2" s="19"/>
      <c r="I2" s="20"/>
      <c r="J2" s="20"/>
      <c r="K2" s="21"/>
      <c r="L2" s="22"/>
      <c r="M2" s="22"/>
      <c r="N2" s="22"/>
      <c r="O2" s="22"/>
      <c r="P2" s="23" t="s">
        <v>19</v>
      </c>
      <c r="Q2" s="24"/>
      <c r="R2" s="22"/>
      <c r="S2" s="25"/>
      <c r="T2" s="25"/>
      <c r="U2" s="25"/>
      <c r="V2" s="25"/>
      <c r="W2" s="26"/>
      <c r="X2" s="27"/>
      <c r="Y2" s="27"/>
      <c r="Z2" s="28"/>
      <c r="AA2" s="28"/>
      <c r="AB2" s="28"/>
      <c r="AC2" s="28"/>
      <c r="AD2" s="29" t="s">
        <v>22</v>
      </c>
      <c r="AE2" s="30"/>
      <c r="AF2" s="30"/>
      <c r="AG2" s="31"/>
      <c r="AH2" s="31"/>
      <c r="AI2" s="31"/>
    </row>
    <row r="3" spans="2:40" ht="24" customHeight="1" x14ac:dyDescent="0.15">
      <c r="B3" s="151" t="s">
        <v>0</v>
      </c>
      <c r="C3" s="152"/>
      <c r="D3" s="153"/>
      <c r="E3" s="157"/>
      <c r="F3" s="157"/>
      <c r="G3" s="157"/>
      <c r="H3" s="158"/>
      <c r="I3" s="165" t="s">
        <v>23</v>
      </c>
      <c r="J3" s="166"/>
      <c r="K3" s="167"/>
      <c r="L3" s="183"/>
      <c r="M3" s="184"/>
      <c r="N3" s="185"/>
      <c r="O3" s="32"/>
      <c r="P3" s="137" t="s">
        <v>44</v>
      </c>
      <c r="Q3" s="138"/>
      <c r="R3" s="213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1" t="s">
        <v>15</v>
      </c>
      <c r="AD3" s="233" t="s">
        <v>10</v>
      </c>
      <c r="AE3" s="143"/>
      <c r="AF3" s="234"/>
      <c r="AG3" s="194"/>
      <c r="AH3" s="194"/>
      <c r="AI3" s="194"/>
      <c r="AJ3" s="195"/>
    </row>
    <row r="4" spans="2:40" ht="24" customHeight="1" thickBot="1" x14ac:dyDescent="0.2">
      <c r="B4" s="154"/>
      <c r="C4" s="155"/>
      <c r="D4" s="156"/>
      <c r="E4" s="159"/>
      <c r="F4" s="159"/>
      <c r="G4" s="159"/>
      <c r="H4" s="160"/>
      <c r="I4" s="168"/>
      <c r="J4" s="169"/>
      <c r="K4" s="170"/>
      <c r="L4" s="186"/>
      <c r="M4" s="187"/>
      <c r="N4" s="188"/>
      <c r="O4" s="32"/>
      <c r="P4" s="139" t="s">
        <v>43</v>
      </c>
      <c r="Q4" s="140"/>
      <c r="R4" s="209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2"/>
      <c r="AD4" s="130" t="s">
        <v>16</v>
      </c>
      <c r="AE4" s="182"/>
      <c r="AF4" s="131"/>
      <c r="AG4" s="180"/>
      <c r="AH4" s="180"/>
      <c r="AI4" s="180"/>
      <c r="AJ4" s="181"/>
    </row>
    <row r="5" spans="2:40" ht="24" customHeight="1" x14ac:dyDescent="0.15">
      <c r="B5" s="151" t="s">
        <v>20</v>
      </c>
      <c r="C5" s="152"/>
      <c r="D5" s="153"/>
      <c r="E5" s="201"/>
      <c r="F5" s="202"/>
      <c r="G5" s="202"/>
      <c r="H5" s="202"/>
      <c r="I5" s="202"/>
      <c r="J5" s="202"/>
      <c r="K5" s="202"/>
      <c r="L5" s="202"/>
      <c r="M5" s="202"/>
      <c r="N5" s="203"/>
      <c r="O5" s="32"/>
      <c r="P5" s="130" t="s">
        <v>30</v>
      </c>
      <c r="Q5" s="131"/>
      <c r="R5" s="132"/>
      <c r="S5" s="133"/>
      <c r="T5" s="133"/>
      <c r="U5" s="133"/>
      <c r="V5" s="133"/>
      <c r="W5" s="134"/>
      <c r="X5" s="135" t="s">
        <v>31</v>
      </c>
      <c r="Y5" s="131"/>
      <c r="Z5" s="133"/>
      <c r="AA5" s="133"/>
      <c r="AB5" s="133"/>
      <c r="AC5" s="136"/>
      <c r="AD5" s="197" t="s">
        <v>17</v>
      </c>
      <c r="AE5" s="198"/>
      <c r="AF5" s="199"/>
      <c r="AG5" s="196" t="s">
        <v>26</v>
      </c>
      <c r="AH5" s="196"/>
      <c r="AI5" s="196" t="s">
        <v>39</v>
      </c>
      <c r="AJ5" s="200"/>
      <c r="AM5" s="37" t="b">
        <v>0</v>
      </c>
      <c r="AN5" s="37" t="b">
        <v>0</v>
      </c>
    </row>
    <row r="6" spans="2:40" ht="24" customHeight="1" thickBot="1" x14ac:dyDescent="0.2">
      <c r="B6" s="154"/>
      <c r="C6" s="155"/>
      <c r="D6" s="156"/>
      <c r="E6" s="204"/>
      <c r="F6" s="205"/>
      <c r="G6" s="205"/>
      <c r="H6" s="205"/>
      <c r="I6" s="205"/>
      <c r="J6" s="205"/>
      <c r="K6" s="205"/>
      <c r="L6" s="205"/>
      <c r="M6" s="205"/>
      <c r="N6" s="206"/>
      <c r="O6" s="32"/>
      <c r="P6" s="130" t="s">
        <v>14</v>
      </c>
      <c r="Q6" s="131"/>
      <c r="R6" s="189"/>
      <c r="S6" s="190"/>
      <c r="T6" s="190"/>
      <c r="U6" s="190"/>
      <c r="V6" s="190"/>
      <c r="W6" s="191"/>
      <c r="X6" s="135" t="s">
        <v>18</v>
      </c>
      <c r="Y6" s="131"/>
      <c r="Z6" s="192"/>
      <c r="AA6" s="192"/>
      <c r="AB6" s="192"/>
      <c r="AC6" s="193"/>
      <c r="AD6" s="130" t="s">
        <v>13</v>
      </c>
      <c r="AE6" s="182"/>
      <c r="AF6" s="131"/>
      <c r="AG6" s="207"/>
      <c r="AH6" s="207"/>
      <c r="AI6" s="207"/>
      <c r="AJ6" s="208"/>
    </row>
    <row r="7" spans="2:40" ht="24" customHeight="1" x14ac:dyDescent="0.15">
      <c r="B7" s="151" t="s">
        <v>38</v>
      </c>
      <c r="C7" s="152"/>
      <c r="D7" s="153"/>
      <c r="E7" s="173"/>
      <c r="F7" s="174"/>
      <c r="G7" s="174"/>
      <c r="H7" s="152" t="s">
        <v>8</v>
      </c>
      <c r="I7" s="142" t="s">
        <v>51</v>
      </c>
      <c r="J7" s="143"/>
      <c r="K7" s="143"/>
      <c r="L7" s="143"/>
      <c r="M7" s="143"/>
      <c r="N7" s="144"/>
      <c r="O7" s="32"/>
      <c r="P7" s="57"/>
      <c r="Q7" s="49" t="s">
        <v>54</v>
      </c>
      <c r="R7" s="50"/>
      <c r="S7" s="50"/>
      <c r="T7" s="50"/>
      <c r="U7" s="50"/>
      <c r="V7" s="50"/>
      <c r="W7" s="50"/>
      <c r="X7" s="51"/>
      <c r="Y7" s="59" t="s">
        <v>46</v>
      </c>
      <c r="Z7" s="238"/>
      <c r="AA7" s="238"/>
      <c r="AB7" s="238"/>
      <c r="AC7" s="239"/>
      <c r="AD7" s="215" t="s">
        <v>21</v>
      </c>
      <c r="AE7" s="216"/>
      <c r="AF7" s="217"/>
      <c r="AG7" s="221"/>
      <c r="AH7" s="222"/>
      <c r="AI7" s="222"/>
      <c r="AJ7" s="223"/>
      <c r="AM7" s="37" t="b">
        <v>0</v>
      </c>
    </row>
    <row r="8" spans="2:40" ht="24" customHeight="1" thickBot="1" x14ac:dyDescent="0.2">
      <c r="B8" s="154"/>
      <c r="C8" s="155"/>
      <c r="D8" s="156"/>
      <c r="E8" s="175"/>
      <c r="F8" s="176"/>
      <c r="G8" s="176"/>
      <c r="H8" s="155"/>
      <c r="I8" s="145"/>
      <c r="J8" s="145"/>
      <c r="K8" s="145"/>
      <c r="L8" s="145"/>
      <c r="M8" s="145"/>
      <c r="N8" s="146"/>
      <c r="O8" s="32"/>
      <c r="P8" s="58"/>
      <c r="Q8" s="52" t="s">
        <v>45</v>
      </c>
      <c r="R8" s="53"/>
      <c r="S8" s="53"/>
      <c r="T8" s="53"/>
      <c r="U8" s="53"/>
      <c r="V8" s="53"/>
      <c r="W8" s="53"/>
      <c r="X8" s="52"/>
      <c r="Y8" s="52"/>
      <c r="Z8" s="54"/>
      <c r="AA8" s="54"/>
      <c r="AB8" s="55"/>
      <c r="AC8" s="56"/>
      <c r="AD8" s="218"/>
      <c r="AE8" s="219"/>
      <c r="AF8" s="220"/>
      <c r="AG8" s="224"/>
      <c r="AH8" s="225"/>
      <c r="AI8" s="225"/>
      <c r="AJ8" s="226"/>
      <c r="AM8" s="37" t="b">
        <v>0</v>
      </c>
    </row>
    <row r="9" spans="2:40" ht="10.5" customHeight="1" thickBot="1" x14ac:dyDescent="0.2"/>
    <row r="10" spans="2:40" ht="10.5" customHeight="1" x14ac:dyDescent="0.15">
      <c r="B10" s="171" t="s">
        <v>32</v>
      </c>
      <c r="C10" s="78"/>
      <c r="D10" s="127"/>
      <c r="E10" s="161" t="s">
        <v>1</v>
      </c>
      <c r="F10" s="163" t="s">
        <v>2</v>
      </c>
      <c r="G10" s="77" t="s">
        <v>3</v>
      </c>
      <c r="H10" s="78"/>
      <c r="I10" s="78"/>
      <c r="J10" s="77" t="s">
        <v>12</v>
      </c>
      <c r="K10" s="78"/>
      <c r="L10" s="78"/>
      <c r="M10" s="78"/>
      <c r="N10" s="78"/>
      <c r="O10" s="127"/>
      <c r="P10" s="93" t="s">
        <v>36</v>
      </c>
      <c r="Q10" s="267"/>
      <c r="R10" s="267"/>
      <c r="S10" s="267" t="s">
        <v>11</v>
      </c>
      <c r="T10" s="267"/>
      <c r="U10" s="267" t="s">
        <v>37</v>
      </c>
      <c r="V10" s="267"/>
      <c r="W10" s="267"/>
      <c r="X10" s="163"/>
      <c r="Y10" s="78" t="s">
        <v>4</v>
      </c>
      <c r="Z10" s="78"/>
      <c r="AA10" s="78"/>
      <c r="AB10" s="78"/>
      <c r="AC10" s="127"/>
      <c r="AD10" s="77" t="s">
        <v>48</v>
      </c>
      <c r="AE10" s="78"/>
      <c r="AF10" s="78"/>
      <c r="AG10" s="78"/>
      <c r="AH10" s="78"/>
      <c r="AI10" s="78"/>
      <c r="AJ10" s="79"/>
    </row>
    <row r="11" spans="2:40" ht="10.5" customHeight="1" x14ac:dyDescent="0.15">
      <c r="B11" s="172"/>
      <c r="C11" s="81"/>
      <c r="D11" s="128"/>
      <c r="E11" s="162"/>
      <c r="F11" s="164"/>
      <c r="G11" s="80"/>
      <c r="H11" s="81"/>
      <c r="I11" s="81"/>
      <c r="J11" s="80"/>
      <c r="K11" s="81"/>
      <c r="L11" s="81"/>
      <c r="M11" s="81"/>
      <c r="N11" s="81"/>
      <c r="O11" s="128"/>
      <c r="P11" s="95"/>
      <c r="Q11" s="268"/>
      <c r="R11" s="268"/>
      <c r="S11" s="268"/>
      <c r="T11" s="268"/>
      <c r="U11" s="268"/>
      <c r="V11" s="268"/>
      <c r="W11" s="268"/>
      <c r="X11" s="164"/>
      <c r="Y11" s="81"/>
      <c r="Z11" s="81"/>
      <c r="AA11" s="81"/>
      <c r="AB11" s="81"/>
      <c r="AC11" s="128"/>
      <c r="AD11" s="80"/>
      <c r="AE11" s="81"/>
      <c r="AF11" s="81"/>
      <c r="AG11" s="81"/>
      <c r="AH11" s="81"/>
      <c r="AI11" s="81"/>
      <c r="AJ11" s="82"/>
    </row>
    <row r="12" spans="2:40" ht="21" customHeight="1" x14ac:dyDescent="0.15">
      <c r="B12" s="9"/>
      <c r="C12" s="1"/>
      <c r="D12" s="2"/>
      <c r="E12" s="3"/>
      <c r="F12" s="4"/>
      <c r="G12" s="177"/>
      <c r="H12" s="178"/>
      <c r="I12" s="179"/>
      <c r="J12" s="284"/>
      <c r="K12" s="285"/>
      <c r="L12" s="285"/>
      <c r="M12" s="285"/>
      <c r="N12" s="285"/>
      <c r="O12" s="286"/>
      <c r="P12" s="296"/>
      <c r="Q12" s="297"/>
      <c r="R12" s="297"/>
      <c r="S12" s="300"/>
      <c r="T12" s="300"/>
      <c r="U12" s="294"/>
      <c r="V12" s="294"/>
      <c r="W12" s="294"/>
      <c r="X12" s="295"/>
      <c r="Y12" s="147" t="str">
        <f>IF(U12="","",ROUNDDOWN(U12*P12,0))</f>
        <v/>
      </c>
      <c r="Z12" s="147"/>
      <c r="AA12" s="147"/>
      <c r="AB12" s="147"/>
      <c r="AC12" s="276"/>
      <c r="AD12" s="83"/>
      <c r="AE12" s="84"/>
      <c r="AF12" s="84"/>
      <c r="AG12" s="84"/>
      <c r="AH12" s="84"/>
      <c r="AI12" s="84"/>
      <c r="AJ12" s="85"/>
      <c r="AL12" s="33"/>
    </row>
    <row r="13" spans="2:40" ht="21" customHeight="1" x14ac:dyDescent="0.15">
      <c r="B13" s="10"/>
      <c r="C13" s="5"/>
      <c r="D13" s="6"/>
      <c r="E13" s="7"/>
      <c r="F13" s="8"/>
      <c r="G13" s="66"/>
      <c r="H13" s="67"/>
      <c r="I13" s="68"/>
      <c r="J13" s="287"/>
      <c r="K13" s="288"/>
      <c r="L13" s="288"/>
      <c r="M13" s="288"/>
      <c r="N13" s="288"/>
      <c r="O13" s="289"/>
      <c r="P13" s="298"/>
      <c r="Q13" s="299"/>
      <c r="R13" s="299"/>
      <c r="S13" s="301"/>
      <c r="T13" s="301"/>
      <c r="U13" s="274"/>
      <c r="V13" s="274"/>
      <c r="W13" s="274"/>
      <c r="X13" s="275"/>
      <c r="Y13" s="141" t="str">
        <f t="shared" ref="Y13" si="0">IF(U13="","",ROUNDDOWN(U13*P13,0))</f>
        <v/>
      </c>
      <c r="Z13" s="141"/>
      <c r="AA13" s="141"/>
      <c r="AB13" s="141"/>
      <c r="AC13" s="269"/>
      <c r="AD13" s="60"/>
      <c r="AE13" s="61"/>
      <c r="AF13" s="61"/>
      <c r="AG13" s="61"/>
      <c r="AH13" s="61"/>
      <c r="AI13" s="61"/>
      <c r="AJ13" s="62"/>
      <c r="AL13" s="33"/>
    </row>
    <row r="14" spans="2:40" ht="21" customHeight="1" x14ac:dyDescent="0.15">
      <c r="B14" s="10"/>
      <c r="C14" s="5"/>
      <c r="D14" s="6"/>
      <c r="E14" s="7"/>
      <c r="F14" s="8"/>
      <c r="G14" s="66"/>
      <c r="H14" s="67"/>
      <c r="I14" s="68"/>
      <c r="J14" s="270"/>
      <c r="K14" s="271"/>
      <c r="L14" s="271"/>
      <c r="M14" s="271"/>
      <c r="N14" s="271"/>
      <c r="O14" s="272"/>
      <c r="P14" s="265"/>
      <c r="Q14" s="266"/>
      <c r="R14" s="266"/>
      <c r="S14" s="273"/>
      <c r="T14" s="273"/>
      <c r="U14" s="274"/>
      <c r="V14" s="274"/>
      <c r="W14" s="274"/>
      <c r="X14" s="275"/>
      <c r="Y14" s="141" t="str">
        <f t="shared" ref="Y14" si="1">IF(U14="","",ROUNDDOWN(U14*P14,0))</f>
        <v/>
      </c>
      <c r="Z14" s="141"/>
      <c r="AA14" s="141"/>
      <c r="AB14" s="141"/>
      <c r="AC14" s="269"/>
      <c r="AD14" s="60"/>
      <c r="AE14" s="61"/>
      <c r="AF14" s="61"/>
      <c r="AG14" s="61"/>
      <c r="AH14" s="61"/>
      <c r="AI14" s="61"/>
      <c r="AJ14" s="62"/>
      <c r="AL14" s="33"/>
    </row>
    <row r="15" spans="2:40" ht="21" customHeight="1" x14ac:dyDescent="0.15">
      <c r="B15" s="10"/>
      <c r="C15" s="5"/>
      <c r="D15" s="6"/>
      <c r="E15" s="7"/>
      <c r="F15" s="8"/>
      <c r="G15" s="66"/>
      <c r="H15" s="67"/>
      <c r="I15" s="68"/>
      <c r="J15" s="270"/>
      <c r="K15" s="271"/>
      <c r="L15" s="271"/>
      <c r="M15" s="271"/>
      <c r="N15" s="271"/>
      <c r="O15" s="272"/>
      <c r="P15" s="265"/>
      <c r="Q15" s="266"/>
      <c r="R15" s="266"/>
      <c r="S15" s="273"/>
      <c r="T15" s="273"/>
      <c r="U15" s="274"/>
      <c r="V15" s="274"/>
      <c r="W15" s="274"/>
      <c r="X15" s="275"/>
      <c r="Y15" s="141" t="str">
        <f t="shared" ref="Y15" si="2">IF(U15="","",ROUNDDOWN(U15*P15,0))</f>
        <v/>
      </c>
      <c r="Z15" s="141"/>
      <c r="AA15" s="141"/>
      <c r="AB15" s="141"/>
      <c r="AC15" s="269"/>
      <c r="AD15" s="60"/>
      <c r="AE15" s="61"/>
      <c r="AF15" s="61"/>
      <c r="AG15" s="61"/>
      <c r="AH15" s="61"/>
      <c r="AI15" s="61"/>
      <c r="AJ15" s="62"/>
      <c r="AL15" s="33"/>
    </row>
    <row r="16" spans="2:40" ht="21" customHeight="1" x14ac:dyDescent="0.15">
      <c r="B16" s="10"/>
      <c r="C16" s="5"/>
      <c r="D16" s="6"/>
      <c r="E16" s="7"/>
      <c r="F16" s="8"/>
      <c r="G16" s="66"/>
      <c r="H16" s="67"/>
      <c r="I16" s="68"/>
      <c r="J16" s="270"/>
      <c r="K16" s="271"/>
      <c r="L16" s="271"/>
      <c r="M16" s="271"/>
      <c r="N16" s="271"/>
      <c r="O16" s="272"/>
      <c r="P16" s="265"/>
      <c r="Q16" s="266"/>
      <c r="R16" s="266"/>
      <c r="S16" s="273"/>
      <c r="T16" s="273"/>
      <c r="U16" s="274"/>
      <c r="V16" s="274"/>
      <c r="W16" s="274"/>
      <c r="X16" s="275"/>
      <c r="Y16" s="141" t="str">
        <f t="shared" ref="Y16" si="3">IF(U16="","",ROUNDDOWN(U16*P16,0))</f>
        <v/>
      </c>
      <c r="Z16" s="141"/>
      <c r="AA16" s="141"/>
      <c r="AB16" s="141"/>
      <c r="AC16" s="269"/>
      <c r="AD16" s="60"/>
      <c r="AE16" s="61"/>
      <c r="AF16" s="61"/>
      <c r="AG16" s="61"/>
      <c r="AH16" s="61"/>
      <c r="AI16" s="61"/>
      <c r="AJ16" s="62"/>
      <c r="AL16" s="33"/>
    </row>
    <row r="17" spans="2:44" ht="21" customHeight="1" x14ac:dyDescent="0.15">
      <c r="B17" s="10"/>
      <c r="C17" s="5"/>
      <c r="D17" s="6"/>
      <c r="E17" s="7"/>
      <c r="F17" s="8"/>
      <c r="G17" s="66"/>
      <c r="H17" s="67"/>
      <c r="I17" s="68"/>
      <c r="J17" s="270"/>
      <c r="K17" s="271"/>
      <c r="L17" s="271"/>
      <c r="M17" s="271"/>
      <c r="N17" s="271"/>
      <c r="O17" s="272"/>
      <c r="P17" s="265"/>
      <c r="Q17" s="266"/>
      <c r="R17" s="266"/>
      <c r="S17" s="273"/>
      <c r="T17" s="273"/>
      <c r="U17" s="274"/>
      <c r="V17" s="274"/>
      <c r="W17" s="274"/>
      <c r="X17" s="275"/>
      <c r="Y17" s="141" t="str">
        <f t="shared" ref="Y17" si="4">IF(U17="","",ROUNDDOWN(U17*P17,0))</f>
        <v/>
      </c>
      <c r="Z17" s="141"/>
      <c r="AA17" s="141"/>
      <c r="AB17" s="141"/>
      <c r="AC17" s="269"/>
      <c r="AD17" s="60"/>
      <c r="AE17" s="61"/>
      <c r="AF17" s="61"/>
      <c r="AG17" s="61"/>
      <c r="AH17" s="61"/>
      <c r="AI17" s="61"/>
      <c r="AJ17" s="62"/>
      <c r="AL17" s="33"/>
    </row>
    <row r="18" spans="2:44" ht="21" customHeight="1" x14ac:dyDescent="0.15">
      <c r="B18" s="10"/>
      <c r="C18" s="5"/>
      <c r="D18" s="6"/>
      <c r="E18" s="7"/>
      <c r="F18" s="8"/>
      <c r="G18" s="66"/>
      <c r="H18" s="67"/>
      <c r="I18" s="68"/>
      <c r="J18" s="270"/>
      <c r="K18" s="271"/>
      <c r="L18" s="271"/>
      <c r="M18" s="271"/>
      <c r="N18" s="271"/>
      <c r="O18" s="272"/>
      <c r="P18" s="265"/>
      <c r="Q18" s="266"/>
      <c r="R18" s="266"/>
      <c r="S18" s="273"/>
      <c r="T18" s="273"/>
      <c r="U18" s="274"/>
      <c r="V18" s="274"/>
      <c r="W18" s="274"/>
      <c r="X18" s="275"/>
      <c r="Y18" s="141" t="str">
        <f t="shared" ref="Y18" si="5">IF(U18="","",ROUNDDOWN(U18*P18,0))</f>
        <v/>
      </c>
      <c r="Z18" s="141"/>
      <c r="AA18" s="141"/>
      <c r="AB18" s="141"/>
      <c r="AC18" s="269"/>
      <c r="AD18" s="60"/>
      <c r="AE18" s="61"/>
      <c r="AF18" s="61"/>
      <c r="AG18" s="61"/>
      <c r="AH18" s="61"/>
      <c r="AI18" s="61"/>
      <c r="AJ18" s="62"/>
      <c r="AL18" s="33"/>
    </row>
    <row r="19" spans="2:44" ht="21" customHeight="1" x14ac:dyDescent="0.15">
      <c r="B19" s="10"/>
      <c r="C19" s="5"/>
      <c r="D19" s="6"/>
      <c r="E19" s="7"/>
      <c r="F19" s="8"/>
      <c r="G19" s="66"/>
      <c r="H19" s="67"/>
      <c r="I19" s="68"/>
      <c r="J19" s="270"/>
      <c r="K19" s="271"/>
      <c r="L19" s="271"/>
      <c r="M19" s="271"/>
      <c r="N19" s="271"/>
      <c r="O19" s="272"/>
      <c r="P19" s="265"/>
      <c r="Q19" s="266"/>
      <c r="R19" s="266"/>
      <c r="S19" s="273"/>
      <c r="T19" s="273"/>
      <c r="U19" s="274"/>
      <c r="V19" s="274"/>
      <c r="W19" s="274"/>
      <c r="X19" s="275"/>
      <c r="Y19" s="141" t="str">
        <f t="shared" ref="Y19" si="6">IF(U19="","",ROUNDDOWN(U19*P19,0))</f>
        <v/>
      </c>
      <c r="Z19" s="141"/>
      <c r="AA19" s="141"/>
      <c r="AB19" s="141"/>
      <c r="AC19" s="269"/>
      <c r="AD19" s="60"/>
      <c r="AE19" s="61"/>
      <c r="AF19" s="61"/>
      <c r="AG19" s="61"/>
      <c r="AH19" s="61"/>
      <c r="AI19" s="61"/>
      <c r="AJ19" s="62"/>
      <c r="AL19" s="33"/>
    </row>
    <row r="20" spans="2:44" ht="21" customHeight="1" x14ac:dyDescent="0.15">
      <c r="B20" s="10"/>
      <c r="C20" s="5"/>
      <c r="D20" s="6"/>
      <c r="E20" s="7"/>
      <c r="F20" s="8"/>
      <c r="G20" s="66"/>
      <c r="H20" s="67"/>
      <c r="I20" s="68"/>
      <c r="J20" s="270"/>
      <c r="K20" s="271"/>
      <c r="L20" s="271"/>
      <c r="M20" s="271"/>
      <c r="N20" s="271"/>
      <c r="O20" s="272"/>
      <c r="P20" s="265"/>
      <c r="Q20" s="266"/>
      <c r="R20" s="266"/>
      <c r="S20" s="273"/>
      <c r="T20" s="273"/>
      <c r="U20" s="274"/>
      <c r="V20" s="274"/>
      <c r="W20" s="274"/>
      <c r="X20" s="275"/>
      <c r="Y20" s="141" t="str">
        <f t="shared" ref="Y20" si="7">IF(U20="","",ROUNDDOWN(U20*P20,0))</f>
        <v/>
      </c>
      <c r="Z20" s="141"/>
      <c r="AA20" s="141"/>
      <c r="AB20" s="141"/>
      <c r="AC20" s="269"/>
      <c r="AD20" s="60"/>
      <c r="AE20" s="61"/>
      <c r="AF20" s="61"/>
      <c r="AG20" s="61"/>
      <c r="AH20" s="61"/>
      <c r="AI20" s="61"/>
      <c r="AJ20" s="62"/>
      <c r="AL20" s="33"/>
    </row>
    <row r="21" spans="2:44" ht="21" customHeight="1" x14ac:dyDescent="0.15">
      <c r="B21" s="10"/>
      <c r="C21" s="5"/>
      <c r="D21" s="6"/>
      <c r="E21" s="7"/>
      <c r="F21" s="8"/>
      <c r="G21" s="66"/>
      <c r="H21" s="67"/>
      <c r="I21" s="68"/>
      <c r="J21" s="270"/>
      <c r="K21" s="271"/>
      <c r="L21" s="271"/>
      <c r="M21" s="271"/>
      <c r="N21" s="271"/>
      <c r="O21" s="272"/>
      <c r="P21" s="265"/>
      <c r="Q21" s="266"/>
      <c r="R21" s="266"/>
      <c r="S21" s="273"/>
      <c r="T21" s="273"/>
      <c r="U21" s="274"/>
      <c r="V21" s="274"/>
      <c r="W21" s="274"/>
      <c r="X21" s="275"/>
      <c r="Y21" s="141" t="str">
        <f t="shared" ref="Y21" si="8">IF(U21="","",ROUNDDOWN(U21*P21,0))</f>
        <v/>
      </c>
      <c r="Z21" s="141"/>
      <c r="AA21" s="141"/>
      <c r="AB21" s="141"/>
      <c r="AC21" s="269"/>
      <c r="AD21" s="60"/>
      <c r="AE21" s="61"/>
      <c r="AF21" s="61"/>
      <c r="AG21" s="61"/>
      <c r="AH21" s="61"/>
      <c r="AI21" s="61"/>
      <c r="AJ21" s="62"/>
      <c r="AL21" s="33"/>
    </row>
    <row r="22" spans="2:44" ht="21" customHeight="1" x14ac:dyDescent="0.15">
      <c r="B22" s="10"/>
      <c r="C22" s="5"/>
      <c r="D22" s="6"/>
      <c r="E22" s="7"/>
      <c r="F22" s="8"/>
      <c r="G22" s="66"/>
      <c r="H22" s="67"/>
      <c r="I22" s="68"/>
      <c r="J22" s="270"/>
      <c r="K22" s="271"/>
      <c r="L22" s="271"/>
      <c r="M22" s="271"/>
      <c r="N22" s="271"/>
      <c r="O22" s="272"/>
      <c r="P22" s="265"/>
      <c r="Q22" s="266"/>
      <c r="R22" s="266"/>
      <c r="S22" s="273"/>
      <c r="T22" s="273"/>
      <c r="U22" s="274"/>
      <c r="V22" s="274"/>
      <c r="W22" s="274"/>
      <c r="X22" s="275"/>
      <c r="Y22" s="141" t="str">
        <f t="shared" ref="Y22" si="9">IF(U22="","",ROUNDDOWN(U22*P22,0))</f>
        <v/>
      </c>
      <c r="Z22" s="141"/>
      <c r="AA22" s="141"/>
      <c r="AB22" s="141"/>
      <c r="AC22" s="269"/>
      <c r="AD22" s="60"/>
      <c r="AE22" s="61"/>
      <c r="AF22" s="61"/>
      <c r="AG22" s="61"/>
      <c r="AH22" s="61"/>
      <c r="AI22" s="61"/>
      <c r="AJ22" s="62"/>
      <c r="AL22" s="33"/>
    </row>
    <row r="23" spans="2:44" ht="21" customHeight="1" x14ac:dyDescent="0.15">
      <c r="B23" s="10"/>
      <c r="C23" s="5"/>
      <c r="D23" s="6"/>
      <c r="E23" s="7"/>
      <c r="F23" s="8"/>
      <c r="G23" s="66"/>
      <c r="H23" s="67"/>
      <c r="I23" s="68"/>
      <c r="J23" s="270"/>
      <c r="K23" s="271"/>
      <c r="L23" s="271"/>
      <c r="M23" s="271"/>
      <c r="N23" s="271"/>
      <c r="O23" s="272"/>
      <c r="P23" s="265"/>
      <c r="Q23" s="266"/>
      <c r="R23" s="266"/>
      <c r="S23" s="273"/>
      <c r="T23" s="273"/>
      <c r="U23" s="274"/>
      <c r="V23" s="274"/>
      <c r="W23" s="274"/>
      <c r="X23" s="275"/>
      <c r="Y23" s="141" t="str">
        <f t="shared" ref="Y23" si="10">IF(U23="","",ROUNDDOWN(U23*P23,0))</f>
        <v/>
      </c>
      <c r="Z23" s="141"/>
      <c r="AA23" s="141"/>
      <c r="AB23" s="141"/>
      <c r="AC23" s="269"/>
      <c r="AD23" s="60"/>
      <c r="AE23" s="61"/>
      <c r="AF23" s="61"/>
      <c r="AG23" s="61"/>
      <c r="AH23" s="61"/>
      <c r="AI23" s="61"/>
      <c r="AJ23" s="62"/>
      <c r="AL23" s="33"/>
    </row>
    <row r="24" spans="2:44" ht="21" customHeight="1" x14ac:dyDescent="0.15">
      <c r="B24" s="10"/>
      <c r="C24" s="5"/>
      <c r="D24" s="6"/>
      <c r="E24" s="7"/>
      <c r="F24" s="8"/>
      <c r="G24" s="66"/>
      <c r="H24" s="67"/>
      <c r="I24" s="68"/>
      <c r="J24" s="270"/>
      <c r="K24" s="271"/>
      <c r="L24" s="271"/>
      <c r="M24" s="271"/>
      <c r="N24" s="271"/>
      <c r="O24" s="272"/>
      <c r="P24" s="265"/>
      <c r="Q24" s="266"/>
      <c r="R24" s="266"/>
      <c r="S24" s="273"/>
      <c r="T24" s="273"/>
      <c r="U24" s="274"/>
      <c r="V24" s="274"/>
      <c r="W24" s="274"/>
      <c r="X24" s="275"/>
      <c r="Y24" s="141" t="str">
        <f t="shared" ref="Y24" si="11">IF(U24="","",ROUNDDOWN(U24*P24,0))</f>
        <v/>
      </c>
      <c r="Z24" s="141"/>
      <c r="AA24" s="141"/>
      <c r="AB24" s="141"/>
      <c r="AC24" s="269"/>
      <c r="AD24" s="60"/>
      <c r="AE24" s="61"/>
      <c r="AF24" s="61"/>
      <c r="AG24" s="61"/>
      <c r="AH24" s="61"/>
      <c r="AI24" s="61"/>
      <c r="AJ24" s="62"/>
      <c r="AL24" s="33"/>
    </row>
    <row r="25" spans="2:44" ht="21" customHeight="1" x14ac:dyDescent="0.15">
      <c r="B25" s="10"/>
      <c r="C25" s="5"/>
      <c r="D25" s="6"/>
      <c r="E25" s="7"/>
      <c r="F25" s="8"/>
      <c r="G25" s="66"/>
      <c r="H25" s="67"/>
      <c r="I25" s="68"/>
      <c r="J25" s="270"/>
      <c r="K25" s="271"/>
      <c r="L25" s="271"/>
      <c r="M25" s="271"/>
      <c r="N25" s="271"/>
      <c r="O25" s="272"/>
      <c r="P25" s="265"/>
      <c r="Q25" s="266"/>
      <c r="R25" s="266"/>
      <c r="S25" s="273"/>
      <c r="T25" s="273"/>
      <c r="U25" s="274"/>
      <c r="V25" s="274"/>
      <c r="W25" s="274"/>
      <c r="X25" s="275"/>
      <c r="Y25" s="141" t="str">
        <f t="shared" ref="Y25" si="12">IF(U25="","",ROUNDDOWN(U25*P25,0))</f>
        <v/>
      </c>
      <c r="Z25" s="141"/>
      <c r="AA25" s="141"/>
      <c r="AB25" s="141"/>
      <c r="AC25" s="269"/>
      <c r="AD25" s="60"/>
      <c r="AE25" s="61"/>
      <c r="AF25" s="61"/>
      <c r="AG25" s="61"/>
      <c r="AH25" s="61"/>
      <c r="AI25" s="61"/>
      <c r="AJ25" s="62"/>
      <c r="AL25" s="33"/>
    </row>
    <row r="26" spans="2:44" ht="21" customHeight="1" x14ac:dyDescent="0.15">
      <c r="B26" s="10"/>
      <c r="C26" s="5"/>
      <c r="D26" s="6"/>
      <c r="E26" s="7"/>
      <c r="F26" s="8"/>
      <c r="G26" s="66"/>
      <c r="H26" s="67"/>
      <c r="I26" s="68"/>
      <c r="J26" s="270"/>
      <c r="K26" s="271"/>
      <c r="L26" s="271"/>
      <c r="M26" s="271"/>
      <c r="N26" s="271"/>
      <c r="O26" s="272"/>
      <c r="P26" s="265"/>
      <c r="Q26" s="266"/>
      <c r="R26" s="266"/>
      <c r="S26" s="273"/>
      <c r="T26" s="273"/>
      <c r="U26" s="274"/>
      <c r="V26" s="274"/>
      <c r="W26" s="274"/>
      <c r="X26" s="275"/>
      <c r="Y26" s="141" t="str">
        <f t="shared" ref="Y26" si="13">IF(U26="","",ROUNDDOWN(U26*P26,0))</f>
        <v/>
      </c>
      <c r="Z26" s="141"/>
      <c r="AA26" s="141"/>
      <c r="AB26" s="141"/>
      <c r="AC26" s="269"/>
      <c r="AD26" s="60"/>
      <c r="AE26" s="61"/>
      <c r="AF26" s="61"/>
      <c r="AG26" s="61"/>
      <c r="AH26" s="61"/>
      <c r="AI26" s="61"/>
      <c r="AJ26" s="62"/>
      <c r="AL26" s="33"/>
    </row>
    <row r="27" spans="2:44" ht="21" customHeight="1" thickBot="1" x14ac:dyDescent="0.2">
      <c r="B27" s="42"/>
      <c r="C27" s="43"/>
      <c r="D27" s="44"/>
      <c r="E27" s="45"/>
      <c r="F27" s="46"/>
      <c r="G27" s="148"/>
      <c r="H27" s="149"/>
      <c r="I27" s="150"/>
      <c r="J27" s="281"/>
      <c r="K27" s="282"/>
      <c r="L27" s="282"/>
      <c r="M27" s="282"/>
      <c r="N27" s="282"/>
      <c r="O27" s="283"/>
      <c r="P27" s="278"/>
      <c r="Q27" s="279"/>
      <c r="R27" s="279"/>
      <c r="S27" s="280"/>
      <c r="T27" s="280"/>
      <c r="U27" s="290"/>
      <c r="V27" s="290"/>
      <c r="W27" s="290"/>
      <c r="X27" s="291"/>
      <c r="Y27" s="292" t="str">
        <f t="shared" ref="Y27" si="14">IF(U27="","",ROUNDDOWN(U27*P27,0))</f>
        <v/>
      </c>
      <c r="Z27" s="292"/>
      <c r="AA27" s="292"/>
      <c r="AB27" s="292"/>
      <c r="AC27" s="293"/>
      <c r="AD27" s="63"/>
      <c r="AE27" s="64"/>
      <c r="AF27" s="64"/>
      <c r="AG27" s="64"/>
      <c r="AH27" s="64"/>
      <c r="AI27" s="64"/>
      <c r="AJ27" s="65"/>
      <c r="AL27" s="33"/>
    </row>
    <row r="28" spans="2:44" ht="15" customHeight="1" x14ac:dyDescent="0.15">
      <c r="B28" s="38"/>
      <c r="C28" s="38"/>
      <c r="D28" s="38"/>
      <c r="E28" s="39"/>
      <c r="F28" s="39"/>
      <c r="G28" s="38"/>
      <c r="H28"/>
      <c r="I28"/>
      <c r="J28" s="40"/>
      <c r="K28" s="40"/>
      <c r="L28" s="41"/>
      <c r="M28" s="41"/>
      <c r="N28" s="41"/>
      <c r="O28" s="41"/>
      <c r="P28" s="113" t="s">
        <v>49</v>
      </c>
      <c r="Q28" s="114"/>
      <c r="R28" s="114"/>
      <c r="S28" s="114"/>
      <c r="T28" s="114"/>
      <c r="U28" s="114"/>
      <c r="V28" s="114"/>
      <c r="W28" s="114"/>
      <c r="X28" s="115"/>
      <c r="Y28" s="100" t="str">
        <f>IF(SUM(Y12:AA27)=0,"",SUM(Y12:AA27))</f>
        <v/>
      </c>
      <c r="Z28" s="100"/>
      <c r="AA28" s="100"/>
      <c r="AB28" s="100"/>
      <c r="AC28" s="101"/>
      <c r="AL28" s="33"/>
    </row>
    <row r="29" spans="2:44" ht="15" customHeight="1" x14ac:dyDescent="0.15">
      <c r="B29" s="32" t="s">
        <v>52</v>
      </c>
      <c r="P29" s="113"/>
      <c r="Q29" s="114"/>
      <c r="R29" s="114"/>
      <c r="S29" s="114"/>
      <c r="T29" s="114"/>
      <c r="U29" s="114"/>
      <c r="V29" s="114"/>
      <c r="W29" s="114"/>
      <c r="X29" s="115"/>
      <c r="Y29" s="100"/>
      <c r="Z29" s="100"/>
      <c r="AA29" s="100"/>
      <c r="AB29" s="100"/>
      <c r="AC29" s="101"/>
      <c r="AL29" s="33"/>
    </row>
    <row r="30" spans="2:44" ht="15" customHeight="1" x14ac:dyDescent="0.15">
      <c r="B30" s="32" t="s">
        <v>55</v>
      </c>
      <c r="P30" s="116" t="str">
        <f>"消費税"&amp;IF(E7=0,"",IF(E7=8," （軽減8％）"," （10％）"))</f>
        <v>消費税</v>
      </c>
      <c r="Q30" s="117"/>
      <c r="R30" s="117"/>
      <c r="S30" s="117"/>
      <c r="T30" s="117"/>
      <c r="U30" s="117"/>
      <c r="V30" s="117"/>
      <c r="W30" s="117"/>
      <c r="X30" s="118"/>
      <c r="Y30" s="102" t="str">
        <f>IF(Y28="","",ROUNDDOWN(Y28*(E7*0.01),0))</f>
        <v/>
      </c>
      <c r="Z30" s="102"/>
      <c r="AA30" s="102"/>
      <c r="AB30" s="102"/>
      <c r="AC30" s="103"/>
    </row>
    <row r="31" spans="2:44" ht="15" customHeight="1" x14ac:dyDescent="0.15">
      <c r="B31" s="32" t="s">
        <v>53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119"/>
      <c r="Q31" s="120"/>
      <c r="R31" s="120"/>
      <c r="S31" s="120"/>
      <c r="T31" s="120"/>
      <c r="U31" s="120"/>
      <c r="V31" s="120"/>
      <c r="W31" s="120"/>
      <c r="X31" s="121"/>
      <c r="Y31" s="104"/>
      <c r="Z31" s="104"/>
      <c r="AA31" s="104"/>
      <c r="AB31" s="104"/>
      <c r="AC31" s="105"/>
      <c r="AL31" s="34"/>
      <c r="AM31" s="34"/>
      <c r="AN31" s="34"/>
      <c r="AO31" s="34"/>
      <c r="AP31" s="34"/>
      <c r="AQ31" s="34"/>
      <c r="AR31" s="34"/>
    </row>
    <row r="32" spans="2:44" ht="15" customHeight="1" x14ac:dyDescent="0.15">
      <c r="B32" s="32" t="s">
        <v>29</v>
      </c>
      <c r="N32" s="35"/>
      <c r="P32" s="116" t="s">
        <v>9</v>
      </c>
      <c r="Q32" s="117"/>
      <c r="R32" s="117"/>
      <c r="S32" s="117"/>
      <c r="T32" s="117"/>
      <c r="U32" s="117"/>
      <c r="V32" s="117"/>
      <c r="W32" s="117"/>
      <c r="X32" s="118"/>
      <c r="Y32" s="106" t="str">
        <f>IF(Y28="","",SUM(Y28:AC31))</f>
        <v/>
      </c>
      <c r="Z32" s="106"/>
      <c r="AA32" s="106"/>
      <c r="AB32" s="106"/>
      <c r="AC32" s="107"/>
      <c r="AL32" s="34"/>
      <c r="AM32" s="34"/>
      <c r="AN32" s="34"/>
      <c r="AO32" s="34"/>
      <c r="AP32" s="34"/>
      <c r="AQ32" s="34"/>
      <c r="AR32" s="34"/>
    </row>
    <row r="33" spans="2:44" ht="15" customHeight="1" thickBot="1" x14ac:dyDescent="0.2">
      <c r="B33" s="32" t="s">
        <v>34</v>
      </c>
      <c r="P33" s="122"/>
      <c r="Q33" s="123"/>
      <c r="R33" s="123"/>
      <c r="S33" s="123"/>
      <c r="T33" s="123"/>
      <c r="U33" s="123"/>
      <c r="V33" s="123"/>
      <c r="W33" s="123"/>
      <c r="X33" s="124"/>
      <c r="Y33" s="108"/>
      <c r="Z33" s="108"/>
      <c r="AA33" s="108"/>
      <c r="AB33" s="108"/>
      <c r="AC33" s="109"/>
      <c r="AE33" s="48" t="s">
        <v>57</v>
      </c>
      <c r="AF33" s="48"/>
      <c r="AL33" s="34"/>
      <c r="AM33" s="34"/>
      <c r="AN33" s="34"/>
      <c r="AO33" s="34"/>
      <c r="AP33" s="34"/>
      <c r="AQ33" s="34"/>
      <c r="AR33" s="34"/>
    </row>
    <row r="34" spans="2:44" ht="11.25" customHeight="1" x14ac:dyDescent="0.15"/>
    <row r="35" spans="2:44" ht="15" customHeight="1" x14ac:dyDescent="0.15"/>
    <row r="36" spans="2:44" ht="15" customHeight="1" x14ac:dyDescent="0.15"/>
    <row r="37" spans="2:44" ht="21" customHeight="1" x14ac:dyDescent="0.15"/>
  </sheetData>
  <sheetProtection algorithmName="SHA-512" hashValue="dfJTqgYVCp9oct8q7c94+/h/ypDtVOhZ4AgbRO3zBmpxCHgFjWqEaq4itgkj11z1RMQkoikniuxkVtjGIXWlTQ==" saltValue="YQ2qpeOSlu/lftR54pdA2A==" spinCount="100000" sheet="1" scenarios="1" selectLockedCells="1"/>
  <protectedRanges>
    <protectedRange sqref="B12:F27 J12:X27" name="範囲1"/>
    <protectedRange sqref="W1" name="範囲1_16"/>
    <protectedRange sqref="R5:R6 E3 L3 AG3:AG4 Z5:Z6 AG6:AG8" name="範囲1_1"/>
    <protectedRange sqref="R7:R8 Z8" name="範囲1_2"/>
    <protectedRange sqref="R3:R4" name="範囲1_3"/>
    <protectedRange sqref="Z7" name="範囲1_4"/>
  </protectedRanges>
  <mergeCells count="167">
    <mergeCell ref="J21:O21"/>
    <mergeCell ref="J22:O22"/>
    <mergeCell ref="S26:T26"/>
    <mergeCell ref="U12:X12"/>
    <mergeCell ref="J15:O15"/>
    <mergeCell ref="S23:T23"/>
    <mergeCell ref="S24:T24"/>
    <mergeCell ref="S25:T25"/>
    <mergeCell ref="S15:T15"/>
    <mergeCell ref="S22:T22"/>
    <mergeCell ref="P12:R12"/>
    <mergeCell ref="P13:R13"/>
    <mergeCell ref="P14:R14"/>
    <mergeCell ref="S16:T16"/>
    <mergeCell ref="S21:T21"/>
    <mergeCell ref="S12:T12"/>
    <mergeCell ref="S13:T13"/>
    <mergeCell ref="P15:R15"/>
    <mergeCell ref="P16:R16"/>
    <mergeCell ref="U15:X15"/>
    <mergeCell ref="P21:R21"/>
    <mergeCell ref="P22:R22"/>
    <mergeCell ref="J18:O18"/>
    <mergeCell ref="P18:R18"/>
    <mergeCell ref="W1:AB1"/>
    <mergeCell ref="U24:X24"/>
    <mergeCell ref="U16:X16"/>
    <mergeCell ref="T1:V1"/>
    <mergeCell ref="U26:X26"/>
    <mergeCell ref="U27:X27"/>
    <mergeCell ref="U25:X25"/>
    <mergeCell ref="U10:X11"/>
    <mergeCell ref="U21:X21"/>
    <mergeCell ref="U22:X22"/>
    <mergeCell ref="U23:X23"/>
    <mergeCell ref="S10:T11"/>
    <mergeCell ref="S14:T14"/>
    <mergeCell ref="S18:T18"/>
    <mergeCell ref="U18:X18"/>
    <mergeCell ref="Y21:AC21"/>
    <mergeCell ref="Y22:AC22"/>
    <mergeCell ref="Y23:AC23"/>
    <mergeCell ref="Y24:AC24"/>
    <mergeCell ref="Y25:AC25"/>
    <mergeCell ref="Y26:AC26"/>
    <mergeCell ref="Y27:AC27"/>
    <mergeCell ref="G10:I11"/>
    <mergeCell ref="F10:F11"/>
    <mergeCell ref="J10:O11"/>
    <mergeCell ref="B10:D11"/>
    <mergeCell ref="G12:I12"/>
    <mergeCell ref="G13:I13"/>
    <mergeCell ref="J12:O12"/>
    <mergeCell ref="J13:O13"/>
    <mergeCell ref="J14:O14"/>
    <mergeCell ref="B1:G1"/>
    <mergeCell ref="I1:N1"/>
    <mergeCell ref="P27:R27"/>
    <mergeCell ref="J23:O23"/>
    <mergeCell ref="G14:I14"/>
    <mergeCell ref="U13:X13"/>
    <mergeCell ref="U14:X14"/>
    <mergeCell ref="S27:T27"/>
    <mergeCell ref="P26:R26"/>
    <mergeCell ref="J24:O24"/>
    <mergeCell ref="J25:O25"/>
    <mergeCell ref="J26:O26"/>
    <mergeCell ref="J27:O27"/>
    <mergeCell ref="G26:I26"/>
    <mergeCell ref="G27:I27"/>
    <mergeCell ref="G18:I18"/>
    <mergeCell ref="G15:I15"/>
    <mergeCell ref="G16:I16"/>
    <mergeCell ref="G21:I21"/>
    <mergeCell ref="G23:I23"/>
    <mergeCell ref="G22:I22"/>
    <mergeCell ref="G25:I25"/>
    <mergeCell ref="G24:I24"/>
    <mergeCell ref="E10:E11"/>
    <mergeCell ref="B3:D4"/>
    <mergeCell ref="E3:H4"/>
    <mergeCell ref="I3:K4"/>
    <mergeCell ref="L3:N4"/>
    <mergeCell ref="P3:Q3"/>
    <mergeCell ref="AC3:AC4"/>
    <mergeCell ref="AD3:AF3"/>
    <mergeCell ref="AG3:AJ3"/>
    <mergeCell ref="P4:Q4"/>
    <mergeCell ref="R4:AB4"/>
    <mergeCell ref="AD4:AF4"/>
    <mergeCell ref="AG4:AJ4"/>
    <mergeCell ref="R3:AB3"/>
    <mergeCell ref="AG5:AH5"/>
    <mergeCell ref="AI5:AJ5"/>
    <mergeCell ref="B7:D8"/>
    <mergeCell ref="E7:G8"/>
    <mergeCell ref="H7:H8"/>
    <mergeCell ref="I7:N8"/>
    <mergeCell ref="AD7:AF8"/>
    <mergeCell ref="AG7:AJ8"/>
    <mergeCell ref="B5:D6"/>
    <mergeCell ref="E5:N6"/>
    <mergeCell ref="P5:Q5"/>
    <mergeCell ref="R5:W5"/>
    <mergeCell ref="X5:Y5"/>
    <mergeCell ref="Z5:AC5"/>
    <mergeCell ref="AD5:AF5"/>
    <mergeCell ref="P6:Q6"/>
    <mergeCell ref="R6:W6"/>
    <mergeCell ref="X6:Y6"/>
    <mergeCell ref="Z6:AC6"/>
    <mergeCell ref="AD6:AF6"/>
    <mergeCell ref="AG6:AJ6"/>
    <mergeCell ref="G17:I17"/>
    <mergeCell ref="J17:O17"/>
    <mergeCell ref="P17:R17"/>
    <mergeCell ref="S17:T17"/>
    <mergeCell ref="U17:X17"/>
    <mergeCell ref="Y12:AC12"/>
    <mergeCell ref="Y13:AC13"/>
    <mergeCell ref="Y14:AC14"/>
    <mergeCell ref="Y15:AC15"/>
    <mergeCell ref="Y16:AC16"/>
    <mergeCell ref="Y17:AC17"/>
    <mergeCell ref="J16:O16"/>
    <mergeCell ref="G20:I20"/>
    <mergeCell ref="J20:O20"/>
    <mergeCell ref="P20:R20"/>
    <mergeCell ref="S20:T20"/>
    <mergeCell ref="U20:X20"/>
    <mergeCell ref="Y20:AC20"/>
    <mergeCell ref="G19:I19"/>
    <mergeCell ref="J19:O19"/>
    <mergeCell ref="P19:R19"/>
    <mergeCell ref="S19:T19"/>
    <mergeCell ref="U19:X19"/>
    <mergeCell ref="Y19:AC19"/>
    <mergeCell ref="AD20:AJ20"/>
    <mergeCell ref="AD21:AJ21"/>
    <mergeCell ref="AD22:AJ22"/>
    <mergeCell ref="AD23:AJ23"/>
    <mergeCell ref="AD24:AJ24"/>
    <mergeCell ref="AD25:AJ25"/>
    <mergeCell ref="AD26:AJ26"/>
    <mergeCell ref="AD27:AJ27"/>
    <mergeCell ref="Y10:AC11"/>
    <mergeCell ref="Y18:AC18"/>
    <mergeCell ref="AD10:AJ11"/>
    <mergeCell ref="AD12:AJ12"/>
    <mergeCell ref="AD13:AJ13"/>
    <mergeCell ref="AD14:AJ14"/>
    <mergeCell ref="AD15:AJ15"/>
    <mergeCell ref="AD16:AJ16"/>
    <mergeCell ref="AD17:AJ17"/>
    <mergeCell ref="AD18:AJ18"/>
    <mergeCell ref="AD19:AJ19"/>
    <mergeCell ref="P28:X29"/>
    <mergeCell ref="Y28:AC29"/>
    <mergeCell ref="Z7:AC7"/>
    <mergeCell ref="P24:R24"/>
    <mergeCell ref="P10:R11"/>
    <mergeCell ref="P25:R25"/>
    <mergeCell ref="P30:X31"/>
    <mergeCell ref="Y30:AC31"/>
    <mergeCell ref="P32:X33"/>
    <mergeCell ref="Y32:AC33"/>
    <mergeCell ref="P23:R23"/>
  </mergeCells>
  <phoneticPr fontId="3"/>
  <dataValidations count="7">
    <dataValidation imeMode="halfAlpha" allowBlank="1" showInputMessage="1" showErrorMessage="1" sqref="C2" xr:uid="{00000000-0002-0000-0200-000000000000}"/>
    <dataValidation imeMode="halfKatakana" allowBlank="1" showInputMessage="1" showErrorMessage="1" sqref="AG7" xr:uid="{00000000-0002-0000-0200-000001000000}"/>
    <dataValidation imeMode="off" allowBlank="1" showInputMessage="1" showErrorMessage="1" sqref="R5:W8 E3:H4 L3:N4 Z5:AC5 AG6:AJ6 B12:F27 U12:X27 P12:P27" xr:uid="{00000000-0002-0000-0200-000002000000}"/>
    <dataValidation imeMode="hiragana" allowBlank="1" showInputMessage="1" showErrorMessage="1" sqref="W1:AB1 E5:N6 AG3:AJ4 S12:T27 R3:R4 Z8:AC8 Z6:AC6 J12:O27" xr:uid="{00000000-0002-0000-0200-000003000000}"/>
    <dataValidation type="list" imeMode="off" allowBlank="1" showInputMessage="1" showErrorMessage="1" error="0、5、8　のいずれかを入力してください" sqref="E7" xr:uid="{00000000-0002-0000-0200-000004000000}">
      <formula1>"0,8,10"</formula1>
    </dataValidation>
    <dataValidation type="textLength" imeMode="off" operator="equal" allowBlank="1" showErrorMessage="1" error="13ケタの数字を入力してください" sqref="Z7:AC7" xr:uid="{B4663036-26ED-405E-8515-309121D0CEE5}">
      <formula1>13</formula1>
    </dataValidation>
    <dataValidation type="custom" errorStyle="warning" imeMode="hiragana" allowBlank="1" showInputMessage="1" showErrorMessage="1" error="”月””日”を必ず入力してください" sqref="G12:I27" xr:uid="{7DAABC3E-A1B4-45F1-9542-5577352DC97A}">
      <formula1>SUM(E12:F12)&gt;0</formula1>
    </dataValidation>
  </dataValidations>
  <pageMargins left="0.27559055118110237" right="0.19685039370078741" top="0.76771653543307095" bottom="3.937007874015748E-2" header="0.15748031496062992" footer="0.15748031496062992"/>
  <pageSetup paperSize="9" scale="88" fitToHeight="2" orientation="landscape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7" r:id="rId4" name="Check Box 9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4</xdr:row>
                    <xdr:rowOff>28575</xdr:rowOff>
                  </from>
                  <to>
                    <xdr:col>32</xdr:col>
                    <xdr:colOff>381000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5" name="Check Box 10">
              <controlPr locked="0" defaultSize="0" autoFill="0" autoLine="0" autoPict="0">
                <anchor moveWithCells="1">
                  <from>
                    <xdr:col>34</xdr:col>
                    <xdr:colOff>28575</xdr:colOff>
                    <xdr:row>4</xdr:row>
                    <xdr:rowOff>28575</xdr:rowOff>
                  </from>
                  <to>
                    <xdr:col>34</xdr:col>
                    <xdr:colOff>333375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6" name="Check Box 11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</xdr:row>
                    <xdr:rowOff>28575</xdr:rowOff>
                  </from>
                  <to>
                    <xdr:col>16</xdr:col>
                    <xdr:colOff>19050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7" name="Check Box 12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28575</xdr:rowOff>
                  </from>
                  <to>
                    <xdr:col>16</xdr:col>
                    <xdr:colOff>38100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1A86-9ECE-4F74-8D1F-1D4492435F3A}">
  <sheetPr>
    <tabColor indexed="43"/>
  </sheetPr>
  <dimension ref="B1:AR37"/>
  <sheetViews>
    <sheetView zoomScale="85" zoomScaleNormal="85" zoomScaleSheetLayoutView="85" workbookViewId="0">
      <selection activeCell="W1" sqref="W1:AB1"/>
    </sheetView>
  </sheetViews>
  <sheetFormatPr defaultRowHeight="13.5" x14ac:dyDescent="0.15"/>
  <cols>
    <col min="1" max="1" width="2.375" style="18" customWidth="1"/>
    <col min="2" max="6" width="3.625" style="18" customWidth="1"/>
    <col min="7" max="7" width="11.625" style="18" customWidth="1"/>
    <col min="8" max="8" width="4.625" style="18" customWidth="1"/>
    <col min="9" max="9" width="3.5" style="18" customWidth="1"/>
    <col min="10" max="10" width="7.625" style="18" customWidth="1"/>
    <col min="11" max="11" width="5.125" style="18" customWidth="1"/>
    <col min="12" max="12" width="6.25" style="18" customWidth="1"/>
    <col min="13" max="13" width="6.5" style="18" customWidth="1"/>
    <col min="14" max="14" width="4.5" style="18" customWidth="1"/>
    <col min="15" max="15" width="8.625" style="18" customWidth="1"/>
    <col min="16" max="16" width="4.625" style="18" customWidth="1"/>
    <col min="17" max="17" width="4.25" style="18" customWidth="1"/>
    <col min="18" max="18" width="1.875" style="18" customWidth="1"/>
    <col min="19" max="19" width="2.625" style="18" customWidth="1"/>
    <col min="20" max="20" width="3.875" style="18" customWidth="1"/>
    <col min="21" max="21" width="2.375" style="18" customWidth="1"/>
    <col min="22" max="22" width="2.75" style="18" customWidth="1"/>
    <col min="23" max="23" width="3.625" style="18" customWidth="1"/>
    <col min="24" max="24" width="4.25" style="18" customWidth="1"/>
    <col min="25" max="26" width="4.125" style="18" customWidth="1"/>
    <col min="27" max="27" width="4.75" style="18" customWidth="1"/>
    <col min="28" max="29" width="3.375" style="18" customWidth="1"/>
    <col min="30" max="32" width="3.25" style="18" customWidth="1"/>
    <col min="33" max="33" width="5.25" style="18" customWidth="1"/>
    <col min="34" max="34" width="5.125" style="18" customWidth="1"/>
    <col min="35" max="35" width="6.625" style="18" customWidth="1"/>
    <col min="36" max="36" width="6.125" style="18" customWidth="1"/>
    <col min="37" max="37" width="1.75" style="18" customWidth="1"/>
    <col min="38" max="38" width="1.375" style="18" customWidth="1"/>
    <col min="39" max="40" width="7.125" style="18" hidden="1" customWidth="1"/>
    <col min="41" max="41" width="13.125" style="18" customWidth="1"/>
    <col min="42" max="16384" width="9" style="18"/>
  </cols>
  <sheetData>
    <row r="1" spans="2:40" ht="24.75" customHeight="1" thickBot="1" x14ac:dyDescent="0.25">
      <c r="B1" s="228" t="s">
        <v>56</v>
      </c>
      <c r="C1" s="228"/>
      <c r="D1" s="228"/>
      <c r="E1" s="228"/>
      <c r="F1" s="228"/>
      <c r="G1" s="228"/>
      <c r="H1" s="13"/>
      <c r="I1" s="277" t="s">
        <v>35</v>
      </c>
      <c r="J1" s="277"/>
      <c r="K1" s="277"/>
      <c r="L1" s="277"/>
      <c r="M1" s="277"/>
      <c r="N1" s="277"/>
      <c r="O1" s="14"/>
      <c r="P1" s="15"/>
      <c r="Q1" s="15"/>
      <c r="R1" s="16"/>
      <c r="S1" s="16"/>
      <c r="T1" s="125" t="s">
        <v>24</v>
      </c>
      <c r="U1" s="125"/>
      <c r="V1" s="125"/>
      <c r="W1" s="129">
        <v>45169</v>
      </c>
      <c r="X1" s="129"/>
      <c r="Y1" s="129"/>
      <c r="Z1" s="129"/>
      <c r="AA1" s="129"/>
      <c r="AB1" s="129"/>
      <c r="AC1" s="17"/>
      <c r="AD1" s="17"/>
      <c r="AE1" s="17"/>
      <c r="AF1" s="17"/>
      <c r="AG1" s="17"/>
      <c r="AH1" s="17"/>
      <c r="AI1" s="36"/>
      <c r="AJ1" s="36"/>
    </row>
    <row r="2" spans="2:40" ht="14.25" customHeight="1" thickTop="1" thickBot="1" x14ac:dyDescent="0.2">
      <c r="C2" s="19"/>
      <c r="D2" s="19"/>
      <c r="E2" s="19"/>
      <c r="F2" s="19"/>
      <c r="G2" s="19"/>
      <c r="H2" s="19"/>
      <c r="I2" s="20"/>
      <c r="J2" s="20"/>
      <c r="K2" s="21"/>
      <c r="L2" s="22"/>
      <c r="M2" s="22"/>
      <c r="N2" s="22"/>
      <c r="O2" s="22"/>
      <c r="P2" s="23" t="s">
        <v>19</v>
      </c>
      <c r="Q2" s="24"/>
      <c r="R2" s="22"/>
      <c r="S2" s="25"/>
      <c r="T2" s="25"/>
      <c r="U2" s="25"/>
      <c r="V2" s="25"/>
      <c r="W2" s="26"/>
      <c r="X2" s="27"/>
      <c r="Y2" s="27"/>
      <c r="Z2" s="28"/>
      <c r="AA2" s="28"/>
      <c r="AB2" s="28"/>
      <c r="AC2" s="28"/>
      <c r="AD2" s="29" t="s">
        <v>22</v>
      </c>
      <c r="AE2" s="30"/>
      <c r="AF2" s="30"/>
      <c r="AG2" s="31"/>
      <c r="AH2" s="31"/>
      <c r="AI2" s="31"/>
    </row>
    <row r="3" spans="2:40" ht="24" customHeight="1" x14ac:dyDescent="0.15">
      <c r="B3" s="151" t="s">
        <v>0</v>
      </c>
      <c r="C3" s="152"/>
      <c r="D3" s="153"/>
      <c r="E3" s="157" t="s">
        <v>58</v>
      </c>
      <c r="F3" s="157"/>
      <c r="G3" s="157"/>
      <c r="H3" s="158"/>
      <c r="I3" s="165" t="s">
        <v>23</v>
      </c>
      <c r="J3" s="166"/>
      <c r="K3" s="167"/>
      <c r="L3" s="183"/>
      <c r="M3" s="184"/>
      <c r="N3" s="185"/>
      <c r="O3" s="32"/>
      <c r="P3" s="137" t="s">
        <v>44</v>
      </c>
      <c r="Q3" s="138"/>
      <c r="R3" s="213" t="s">
        <v>42</v>
      </c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1" t="s">
        <v>15</v>
      </c>
      <c r="AD3" s="233" t="s">
        <v>10</v>
      </c>
      <c r="AE3" s="143"/>
      <c r="AF3" s="234"/>
      <c r="AG3" s="194" t="s">
        <v>47</v>
      </c>
      <c r="AH3" s="194"/>
      <c r="AI3" s="194"/>
      <c r="AJ3" s="195"/>
    </row>
    <row r="4" spans="2:40" ht="24" customHeight="1" thickBot="1" x14ac:dyDescent="0.2">
      <c r="B4" s="154"/>
      <c r="C4" s="155"/>
      <c r="D4" s="156"/>
      <c r="E4" s="159"/>
      <c r="F4" s="159"/>
      <c r="G4" s="159"/>
      <c r="H4" s="160"/>
      <c r="I4" s="168"/>
      <c r="J4" s="169"/>
      <c r="K4" s="170"/>
      <c r="L4" s="186"/>
      <c r="M4" s="187"/>
      <c r="N4" s="188"/>
      <c r="O4" s="32"/>
      <c r="P4" s="139" t="s">
        <v>43</v>
      </c>
      <c r="Q4" s="140"/>
      <c r="R4" s="209" t="s">
        <v>60</v>
      </c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2"/>
      <c r="AD4" s="130" t="s">
        <v>16</v>
      </c>
      <c r="AE4" s="182"/>
      <c r="AF4" s="131"/>
      <c r="AG4" s="180" t="s">
        <v>40</v>
      </c>
      <c r="AH4" s="180"/>
      <c r="AI4" s="180"/>
      <c r="AJ4" s="181"/>
    </row>
    <row r="5" spans="2:40" ht="24" customHeight="1" x14ac:dyDescent="0.15">
      <c r="B5" s="151" t="s">
        <v>20</v>
      </c>
      <c r="C5" s="152"/>
      <c r="D5" s="153"/>
      <c r="E5" s="250" t="s">
        <v>59</v>
      </c>
      <c r="F5" s="251"/>
      <c r="G5" s="251"/>
      <c r="H5" s="251"/>
      <c r="I5" s="251"/>
      <c r="J5" s="251"/>
      <c r="K5" s="251"/>
      <c r="L5" s="251"/>
      <c r="M5" s="251"/>
      <c r="N5" s="252"/>
      <c r="O5" s="32"/>
      <c r="P5" s="130" t="s">
        <v>30</v>
      </c>
      <c r="Q5" s="131"/>
      <c r="R5" s="256" t="s">
        <v>61</v>
      </c>
      <c r="S5" s="257"/>
      <c r="T5" s="257"/>
      <c r="U5" s="257"/>
      <c r="V5" s="257"/>
      <c r="W5" s="258"/>
      <c r="X5" s="135" t="s">
        <v>31</v>
      </c>
      <c r="Y5" s="131"/>
      <c r="Z5" s="257" t="s">
        <v>62</v>
      </c>
      <c r="AA5" s="257"/>
      <c r="AB5" s="257"/>
      <c r="AC5" s="259"/>
      <c r="AD5" s="197" t="s">
        <v>17</v>
      </c>
      <c r="AE5" s="198"/>
      <c r="AF5" s="199"/>
      <c r="AG5" s="196" t="s">
        <v>26</v>
      </c>
      <c r="AH5" s="196"/>
      <c r="AI5" s="196" t="s">
        <v>39</v>
      </c>
      <c r="AJ5" s="200"/>
      <c r="AM5" s="37" t="b">
        <v>0</v>
      </c>
      <c r="AN5" s="37" t="b">
        <v>1</v>
      </c>
    </row>
    <row r="6" spans="2:40" ht="24" customHeight="1" thickBot="1" x14ac:dyDescent="0.2">
      <c r="B6" s="154"/>
      <c r="C6" s="155"/>
      <c r="D6" s="156"/>
      <c r="E6" s="253"/>
      <c r="F6" s="254"/>
      <c r="G6" s="254"/>
      <c r="H6" s="254"/>
      <c r="I6" s="254"/>
      <c r="J6" s="254"/>
      <c r="K6" s="254"/>
      <c r="L6" s="254"/>
      <c r="M6" s="254"/>
      <c r="N6" s="255"/>
      <c r="O6" s="32"/>
      <c r="P6" s="130" t="s">
        <v>14</v>
      </c>
      <c r="Q6" s="131"/>
      <c r="R6" s="189">
        <v>0</v>
      </c>
      <c r="S6" s="190"/>
      <c r="T6" s="190"/>
      <c r="U6" s="190"/>
      <c r="V6" s="190"/>
      <c r="W6" s="191"/>
      <c r="X6" s="135" t="s">
        <v>18</v>
      </c>
      <c r="Y6" s="131"/>
      <c r="Z6" s="260" t="s">
        <v>63</v>
      </c>
      <c r="AA6" s="192"/>
      <c r="AB6" s="192"/>
      <c r="AC6" s="193"/>
      <c r="AD6" s="130" t="s">
        <v>13</v>
      </c>
      <c r="AE6" s="182"/>
      <c r="AF6" s="131"/>
      <c r="AG6" s="207">
        <v>7556905</v>
      </c>
      <c r="AH6" s="207"/>
      <c r="AI6" s="207"/>
      <c r="AJ6" s="208"/>
    </row>
    <row r="7" spans="2:40" ht="24" customHeight="1" x14ac:dyDescent="0.15">
      <c r="B7" s="151" t="s">
        <v>38</v>
      </c>
      <c r="C7" s="152"/>
      <c r="D7" s="153"/>
      <c r="E7" s="173">
        <v>10</v>
      </c>
      <c r="F7" s="174"/>
      <c r="G7" s="174"/>
      <c r="H7" s="152" t="s">
        <v>8</v>
      </c>
      <c r="I7" s="142" t="s">
        <v>51</v>
      </c>
      <c r="J7" s="143"/>
      <c r="K7" s="143"/>
      <c r="L7" s="143"/>
      <c r="M7" s="143"/>
      <c r="N7" s="144"/>
      <c r="O7" s="32"/>
      <c r="P7" s="57"/>
      <c r="Q7" s="49" t="s">
        <v>54</v>
      </c>
      <c r="R7" s="50"/>
      <c r="S7" s="50"/>
      <c r="T7" s="50"/>
      <c r="U7" s="50"/>
      <c r="V7" s="50"/>
      <c r="W7" s="50"/>
      <c r="X7" s="51"/>
      <c r="Y7" s="59" t="s">
        <v>46</v>
      </c>
      <c r="Z7" s="238" t="s">
        <v>65</v>
      </c>
      <c r="AA7" s="238"/>
      <c r="AB7" s="238"/>
      <c r="AC7" s="239"/>
      <c r="AD7" s="215" t="s">
        <v>21</v>
      </c>
      <c r="AE7" s="216"/>
      <c r="AF7" s="217"/>
      <c r="AG7" s="221" t="s">
        <v>64</v>
      </c>
      <c r="AH7" s="222"/>
      <c r="AI7" s="222"/>
      <c r="AJ7" s="223"/>
      <c r="AM7" s="37" t="b">
        <v>1</v>
      </c>
    </row>
    <row r="8" spans="2:40" ht="24" customHeight="1" thickBot="1" x14ac:dyDescent="0.2">
      <c r="B8" s="154"/>
      <c r="C8" s="155"/>
      <c r="D8" s="156"/>
      <c r="E8" s="175"/>
      <c r="F8" s="176"/>
      <c r="G8" s="176"/>
      <c r="H8" s="155"/>
      <c r="I8" s="145"/>
      <c r="J8" s="145"/>
      <c r="K8" s="145"/>
      <c r="L8" s="145"/>
      <c r="M8" s="145"/>
      <c r="N8" s="146"/>
      <c r="O8" s="32"/>
      <c r="P8" s="58"/>
      <c r="Q8" s="52" t="s">
        <v>45</v>
      </c>
      <c r="R8" s="53"/>
      <c r="S8" s="53"/>
      <c r="T8" s="53"/>
      <c r="U8" s="53"/>
      <c r="V8" s="53"/>
      <c r="W8" s="53"/>
      <c r="X8" s="52"/>
      <c r="Y8" s="52"/>
      <c r="Z8" s="54"/>
      <c r="AA8" s="54"/>
      <c r="AB8" s="55"/>
      <c r="AC8" s="56"/>
      <c r="AD8" s="218"/>
      <c r="AE8" s="219"/>
      <c r="AF8" s="220"/>
      <c r="AG8" s="224"/>
      <c r="AH8" s="225"/>
      <c r="AI8" s="225"/>
      <c r="AJ8" s="226"/>
      <c r="AM8" s="37" t="b">
        <v>0</v>
      </c>
    </row>
    <row r="9" spans="2:40" ht="10.5" customHeight="1" thickBot="1" x14ac:dyDescent="0.2"/>
    <row r="10" spans="2:40" ht="10.5" customHeight="1" x14ac:dyDescent="0.15">
      <c r="B10" s="171" t="s">
        <v>32</v>
      </c>
      <c r="C10" s="78"/>
      <c r="D10" s="127"/>
      <c r="E10" s="161" t="s">
        <v>1</v>
      </c>
      <c r="F10" s="163" t="s">
        <v>2</v>
      </c>
      <c r="G10" s="77" t="s">
        <v>3</v>
      </c>
      <c r="H10" s="78"/>
      <c r="I10" s="78"/>
      <c r="J10" s="77" t="s">
        <v>12</v>
      </c>
      <c r="K10" s="78"/>
      <c r="L10" s="78"/>
      <c r="M10" s="78"/>
      <c r="N10" s="78"/>
      <c r="O10" s="127"/>
      <c r="P10" s="93" t="s">
        <v>36</v>
      </c>
      <c r="Q10" s="267"/>
      <c r="R10" s="267"/>
      <c r="S10" s="267" t="s">
        <v>11</v>
      </c>
      <c r="T10" s="267"/>
      <c r="U10" s="267" t="s">
        <v>37</v>
      </c>
      <c r="V10" s="267"/>
      <c r="W10" s="267"/>
      <c r="X10" s="163"/>
      <c r="Y10" s="78" t="s">
        <v>4</v>
      </c>
      <c r="Z10" s="78"/>
      <c r="AA10" s="78"/>
      <c r="AB10" s="78"/>
      <c r="AC10" s="127"/>
      <c r="AD10" s="77" t="s">
        <v>48</v>
      </c>
      <c r="AE10" s="78"/>
      <c r="AF10" s="78"/>
      <c r="AG10" s="78"/>
      <c r="AH10" s="78"/>
      <c r="AI10" s="78"/>
      <c r="AJ10" s="79"/>
    </row>
    <row r="11" spans="2:40" ht="10.5" customHeight="1" x14ac:dyDescent="0.15">
      <c r="B11" s="172"/>
      <c r="C11" s="81"/>
      <c r="D11" s="128"/>
      <c r="E11" s="162"/>
      <c r="F11" s="164"/>
      <c r="G11" s="80"/>
      <c r="H11" s="81"/>
      <c r="I11" s="81"/>
      <c r="J11" s="80"/>
      <c r="K11" s="81"/>
      <c r="L11" s="81"/>
      <c r="M11" s="81"/>
      <c r="N11" s="81"/>
      <c r="O11" s="128"/>
      <c r="P11" s="95"/>
      <c r="Q11" s="268"/>
      <c r="R11" s="268"/>
      <c r="S11" s="268"/>
      <c r="T11" s="268"/>
      <c r="U11" s="268"/>
      <c r="V11" s="268"/>
      <c r="W11" s="268"/>
      <c r="X11" s="164"/>
      <c r="Y11" s="81"/>
      <c r="Z11" s="81"/>
      <c r="AA11" s="81"/>
      <c r="AB11" s="81"/>
      <c r="AC11" s="128"/>
      <c r="AD11" s="80"/>
      <c r="AE11" s="81"/>
      <c r="AF11" s="81"/>
      <c r="AG11" s="81"/>
      <c r="AH11" s="81"/>
      <c r="AI11" s="81"/>
      <c r="AJ11" s="82"/>
    </row>
    <row r="12" spans="2:40" ht="21" customHeight="1" x14ac:dyDescent="0.15">
      <c r="B12" s="9"/>
      <c r="C12" s="1"/>
      <c r="D12" s="2"/>
      <c r="E12" s="3">
        <v>8</v>
      </c>
      <c r="F12" s="4">
        <v>25</v>
      </c>
      <c r="G12" s="66" t="s">
        <v>70</v>
      </c>
      <c r="H12" s="67"/>
      <c r="I12" s="67"/>
      <c r="J12" s="284" t="s">
        <v>72</v>
      </c>
      <c r="K12" s="285"/>
      <c r="L12" s="285"/>
      <c r="M12" s="285"/>
      <c r="N12" s="285"/>
      <c r="O12" s="286"/>
      <c r="P12" s="296">
        <v>1</v>
      </c>
      <c r="Q12" s="297"/>
      <c r="R12" s="297"/>
      <c r="S12" s="300" t="s">
        <v>71</v>
      </c>
      <c r="T12" s="300"/>
      <c r="U12" s="294">
        <v>100000</v>
      </c>
      <c r="V12" s="294"/>
      <c r="W12" s="294"/>
      <c r="X12" s="295"/>
      <c r="Y12" s="147">
        <f>IF(U12="","",ROUNDDOWN(U12*P12,0))</f>
        <v>100000</v>
      </c>
      <c r="Z12" s="147"/>
      <c r="AA12" s="147"/>
      <c r="AB12" s="147"/>
      <c r="AC12" s="276"/>
      <c r="AD12" s="247"/>
      <c r="AE12" s="248"/>
      <c r="AF12" s="248"/>
      <c r="AG12" s="248"/>
      <c r="AH12" s="248"/>
      <c r="AI12" s="248"/>
      <c r="AJ12" s="249"/>
      <c r="AL12" s="33"/>
    </row>
    <row r="13" spans="2:40" ht="21" customHeight="1" x14ac:dyDescent="0.15">
      <c r="B13" s="10"/>
      <c r="C13" s="5"/>
      <c r="D13" s="6"/>
      <c r="E13" s="7">
        <v>8</v>
      </c>
      <c r="F13" s="8">
        <v>31</v>
      </c>
      <c r="G13" s="66" t="s">
        <v>70</v>
      </c>
      <c r="H13" s="67"/>
      <c r="I13" s="67"/>
      <c r="J13" s="287" t="s">
        <v>72</v>
      </c>
      <c r="K13" s="288"/>
      <c r="L13" s="288"/>
      <c r="M13" s="288"/>
      <c r="N13" s="288"/>
      <c r="O13" s="289"/>
      <c r="P13" s="298">
        <v>1</v>
      </c>
      <c r="Q13" s="299"/>
      <c r="R13" s="299"/>
      <c r="S13" s="301" t="s">
        <v>71</v>
      </c>
      <c r="T13" s="301"/>
      <c r="U13" s="274">
        <v>200000</v>
      </c>
      <c r="V13" s="274"/>
      <c r="W13" s="274"/>
      <c r="X13" s="275"/>
      <c r="Y13" s="141">
        <f t="shared" ref="Y13:Y27" si="0">IF(U13="","",ROUNDDOWN(U13*P13,0))</f>
        <v>200000</v>
      </c>
      <c r="Z13" s="141"/>
      <c r="AA13" s="141"/>
      <c r="AB13" s="141"/>
      <c r="AC13" s="269"/>
      <c r="AD13" s="241"/>
      <c r="AE13" s="242"/>
      <c r="AF13" s="242"/>
      <c r="AG13" s="242"/>
      <c r="AH13" s="242"/>
      <c r="AI13" s="242"/>
      <c r="AJ13" s="243"/>
      <c r="AL13" s="33"/>
    </row>
    <row r="14" spans="2:40" ht="21" customHeight="1" x14ac:dyDescent="0.15">
      <c r="B14" s="10"/>
      <c r="C14" s="5"/>
      <c r="D14" s="6"/>
      <c r="E14" s="7"/>
      <c r="F14" s="8"/>
      <c r="G14" s="66"/>
      <c r="H14" s="67"/>
      <c r="I14" s="67"/>
      <c r="J14" s="270"/>
      <c r="K14" s="271"/>
      <c r="L14" s="271"/>
      <c r="M14" s="271"/>
      <c r="N14" s="271"/>
      <c r="O14" s="272"/>
      <c r="P14" s="265"/>
      <c r="Q14" s="266"/>
      <c r="R14" s="266"/>
      <c r="S14" s="273"/>
      <c r="T14" s="273"/>
      <c r="U14" s="274"/>
      <c r="V14" s="274"/>
      <c r="W14" s="274"/>
      <c r="X14" s="275"/>
      <c r="Y14" s="141" t="str">
        <f t="shared" si="0"/>
        <v/>
      </c>
      <c r="Z14" s="141"/>
      <c r="AA14" s="141"/>
      <c r="AB14" s="141"/>
      <c r="AC14" s="269"/>
      <c r="AD14" s="241"/>
      <c r="AE14" s="242"/>
      <c r="AF14" s="242"/>
      <c r="AG14" s="242"/>
      <c r="AH14" s="242"/>
      <c r="AI14" s="242"/>
      <c r="AJ14" s="243"/>
      <c r="AL14" s="33"/>
    </row>
    <row r="15" spans="2:40" ht="21" customHeight="1" x14ac:dyDescent="0.15">
      <c r="B15" s="10"/>
      <c r="C15" s="5"/>
      <c r="D15" s="6"/>
      <c r="E15" s="7"/>
      <c r="F15" s="8"/>
      <c r="G15" s="66"/>
      <c r="H15" s="67"/>
      <c r="I15" s="67"/>
      <c r="J15" s="270"/>
      <c r="K15" s="271"/>
      <c r="L15" s="271"/>
      <c r="M15" s="271"/>
      <c r="N15" s="271"/>
      <c r="O15" s="272"/>
      <c r="P15" s="265"/>
      <c r="Q15" s="266"/>
      <c r="R15" s="266"/>
      <c r="S15" s="273"/>
      <c r="T15" s="273"/>
      <c r="U15" s="274"/>
      <c r="V15" s="274"/>
      <c r="W15" s="274"/>
      <c r="X15" s="275"/>
      <c r="Y15" s="141" t="str">
        <f t="shared" si="0"/>
        <v/>
      </c>
      <c r="Z15" s="141"/>
      <c r="AA15" s="141"/>
      <c r="AB15" s="141"/>
      <c r="AC15" s="269"/>
      <c r="AD15" s="241"/>
      <c r="AE15" s="242"/>
      <c r="AF15" s="242"/>
      <c r="AG15" s="242"/>
      <c r="AH15" s="242"/>
      <c r="AI15" s="242"/>
      <c r="AJ15" s="243"/>
      <c r="AL15" s="33"/>
    </row>
    <row r="16" spans="2:40" ht="21" customHeight="1" x14ac:dyDescent="0.15">
      <c r="B16" s="10"/>
      <c r="C16" s="5"/>
      <c r="D16" s="6"/>
      <c r="E16" s="7"/>
      <c r="F16" s="8"/>
      <c r="G16" s="66"/>
      <c r="H16" s="67"/>
      <c r="I16" s="67"/>
      <c r="J16" s="270"/>
      <c r="K16" s="271"/>
      <c r="L16" s="271"/>
      <c r="M16" s="271"/>
      <c r="N16" s="271"/>
      <c r="O16" s="272"/>
      <c r="P16" s="265"/>
      <c r="Q16" s="266"/>
      <c r="R16" s="266"/>
      <c r="S16" s="273"/>
      <c r="T16" s="273"/>
      <c r="U16" s="274"/>
      <c r="V16" s="274"/>
      <c r="W16" s="274"/>
      <c r="X16" s="275"/>
      <c r="Y16" s="141" t="str">
        <f t="shared" si="0"/>
        <v/>
      </c>
      <c r="Z16" s="141"/>
      <c r="AA16" s="141"/>
      <c r="AB16" s="141"/>
      <c r="AC16" s="269"/>
      <c r="AD16" s="241"/>
      <c r="AE16" s="242"/>
      <c r="AF16" s="242"/>
      <c r="AG16" s="242"/>
      <c r="AH16" s="242"/>
      <c r="AI16" s="242"/>
      <c r="AJ16" s="243"/>
      <c r="AL16" s="33"/>
    </row>
    <row r="17" spans="2:44" ht="21" customHeight="1" x14ac:dyDescent="0.15">
      <c r="B17" s="10"/>
      <c r="C17" s="5"/>
      <c r="D17" s="6"/>
      <c r="E17" s="7"/>
      <c r="F17" s="8"/>
      <c r="G17" s="66"/>
      <c r="H17" s="67"/>
      <c r="I17" s="67"/>
      <c r="J17" s="270"/>
      <c r="K17" s="271"/>
      <c r="L17" s="271"/>
      <c r="M17" s="271"/>
      <c r="N17" s="271"/>
      <c r="O17" s="272"/>
      <c r="P17" s="265"/>
      <c r="Q17" s="266"/>
      <c r="R17" s="266"/>
      <c r="S17" s="273"/>
      <c r="T17" s="273"/>
      <c r="U17" s="274"/>
      <c r="V17" s="274"/>
      <c r="W17" s="274"/>
      <c r="X17" s="275"/>
      <c r="Y17" s="141" t="str">
        <f t="shared" si="0"/>
        <v/>
      </c>
      <c r="Z17" s="141"/>
      <c r="AA17" s="141"/>
      <c r="AB17" s="141"/>
      <c r="AC17" s="269"/>
      <c r="AD17" s="241"/>
      <c r="AE17" s="242"/>
      <c r="AF17" s="242"/>
      <c r="AG17" s="242"/>
      <c r="AH17" s="242"/>
      <c r="AI17" s="242"/>
      <c r="AJ17" s="243"/>
      <c r="AL17" s="33"/>
    </row>
    <row r="18" spans="2:44" ht="21" customHeight="1" x14ac:dyDescent="0.15">
      <c r="B18" s="10"/>
      <c r="C18" s="5"/>
      <c r="D18" s="6"/>
      <c r="E18" s="7"/>
      <c r="F18" s="8"/>
      <c r="G18" s="66"/>
      <c r="H18" s="67"/>
      <c r="I18" s="67"/>
      <c r="J18" s="270"/>
      <c r="K18" s="271"/>
      <c r="L18" s="271"/>
      <c r="M18" s="271"/>
      <c r="N18" s="271"/>
      <c r="O18" s="272"/>
      <c r="P18" s="265"/>
      <c r="Q18" s="266"/>
      <c r="R18" s="266"/>
      <c r="S18" s="273"/>
      <c r="T18" s="273"/>
      <c r="U18" s="274"/>
      <c r="V18" s="274"/>
      <c r="W18" s="274"/>
      <c r="X18" s="275"/>
      <c r="Y18" s="141" t="str">
        <f t="shared" si="0"/>
        <v/>
      </c>
      <c r="Z18" s="141"/>
      <c r="AA18" s="141"/>
      <c r="AB18" s="141"/>
      <c r="AC18" s="269"/>
      <c r="AD18" s="241"/>
      <c r="AE18" s="242"/>
      <c r="AF18" s="242"/>
      <c r="AG18" s="242"/>
      <c r="AH18" s="242"/>
      <c r="AI18" s="242"/>
      <c r="AJ18" s="243"/>
      <c r="AL18" s="33"/>
    </row>
    <row r="19" spans="2:44" ht="21" customHeight="1" x14ac:dyDescent="0.15">
      <c r="B19" s="10"/>
      <c r="C19" s="5"/>
      <c r="D19" s="6"/>
      <c r="E19" s="7"/>
      <c r="F19" s="8"/>
      <c r="G19" s="66"/>
      <c r="H19" s="67"/>
      <c r="I19" s="67"/>
      <c r="J19" s="270"/>
      <c r="K19" s="271"/>
      <c r="L19" s="271"/>
      <c r="M19" s="271"/>
      <c r="N19" s="271"/>
      <c r="O19" s="272"/>
      <c r="P19" s="265"/>
      <c r="Q19" s="266"/>
      <c r="R19" s="266"/>
      <c r="S19" s="273"/>
      <c r="T19" s="273"/>
      <c r="U19" s="274"/>
      <c r="V19" s="274"/>
      <c r="W19" s="274"/>
      <c r="X19" s="275"/>
      <c r="Y19" s="141" t="str">
        <f t="shared" si="0"/>
        <v/>
      </c>
      <c r="Z19" s="141"/>
      <c r="AA19" s="141"/>
      <c r="AB19" s="141"/>
      <c r="AC19" s="269"/>
      <c r="AD19" s="241"/>
      <c r="AE19" s="242"/>
      <c r="AF19" s="242"/>
      <c r="AG19" s="242"/>
      <c r="AH19" s="242"/>
      <c r="AI19" s="242"/>
      <c r="AJ19" s="243"/>
      <c r="AL19" s="33"/>
    </row>
    <row r="20" spans="2:44" ht="21" customHeight="1" x14ac:dyDescent="0.15">
      <c r="B20" s="10"/>
      <c r="C20" s="5"/>
      <c r="D20" s="6"/>
      <c r="E20" s="7"/>
      <c r="F20" s="8"/>
      <c r="G20" s="66"/>
      <c r="H20" s="67"/>
      <c r="I20" s="67"/>
      <c r="J20" s="270"/>
      <c r="K20" s="271"/>
      <c r="L20" s="271"/>
      <c r="M20" s="271"/>
      <c r="N20" s="271"/>
      <c r="O20" s="272"/>
      <c r="P20" s="265"/>
      <c r="Q20" s="266"/>
      <c r="R20" s="266"/>
      <c r="S20" s="273"/>
      <c r="T20" s="273"/>
      <c r="U20" s="274"/>
      <c r="V20" s="274"/>
      <c r="W20" s="274"/>
      <c r="X20" s="275"/>
      <c r="Y20" s="141" t="str">
        <f t="shared" si="0"/>
        <v/>
      </c>
      <c r="Z20" s="141"/>
      <c r="AA20" s="141"/>
      <c r="AB20" s="141"/>
      <c r="AC20" s="269"/>
      <c r="AD20" s="241"/>
      <c r="AE20" s="242"/>
      <c r="AF20" s="242"/>
      <c r="AG20" s="242"/>
      <c r="AH20" s="242"/>
      <c r="AI20" s="242"/>
      <c r="AJ20" s="243"/>
      <c r="AL20" s="33"/>
    </row>
    <row r="21" spans="2:44" ht="21" customHeight="1" x14ac:dyDescent="0.15">
      <c r="B21" s="10"/>
      <c r="C21" s="5"/>
      <c r="D21" s="6"/>
      <c r="E21" s="7"/>
      <c r="F21" s="8"/>
      <c r="G21" s="66"/>
      <c r="H21" s="67"/>
      <c r="I21" s="67"/>
      <c r="J21" s="270"/>
      <c r="K21" s="271"/>
      <c r="L21" s="271"/>
      <c r="M21" s="271"/>
      <c r="N21" s="271"/>
      <c r="O21" s="272"/>
      <c r="P21" s="265"/>
      <c r="Q21" s="266"/>
      <c r="R21" s="266"/>
      <c r="S21" s="273"/>
      <c r="T21" s="273"/>
      <c r="U21" s="274"/>
      <c r="V21" s="274"/>
      <c r="W21" s="274"/>
      <c r="X21" s="275"/>
      <c r="Y21" s="141" t="str">
        <f t="shared" si="0"/>
        <v/>
      </c>
      <c r="Z21" s="141"/>
      <c r="AA21" s="141"/>
      <c r="AB21" s="141"/>
      <c r="AC21" s="269"/>
      <c r="AD21" s="241"/>
      <c r="AE21" s="242"/>
      <c r="AF21" s="242"/>
      <c r="AG21" s="242"/>
      <c r="AH21" s="242"/>
      <c r="AI21" s="242"/>
      <c r="AJ21" s="243"/>
      <c r="AL21" s="33"/>
    </row>
    <row r="22" spans="2:44" ht="21" customHeight="1" x14ac:dyDescent="0.15">
      <c r="B22" s="10"/>
      <c r="C22" s="5"/>
      <c r="D22" s="6"/>
      <c r="E22" s="7"/>
      <c r="F22" s="8"/>
      <c r="G22" s="66"/>
      <c r="H22" s="67"/>
      <c r="I22" s="67"/>
      <c r="J22" s="270"/>
      <c r="K22" s="271"/>
      <c r="L22" s="271"/>
      <c r="M22" s="271"/>
      <c r="N22" s="271"/>
      <c r="O22" s="272"/>
      <c r="P22" s="265"/>
      <c r="Q22" s="266"/>
      <c r="R22" s="266"/>
      <c r="S22" s="273"/>
      <c r="T22" s="273"/>
      <c r="U22" s="274"/>
      <c r="V22" s="274"/>
      <c r="W22" s="274"/>
      <c r="X22" s="275"/>
      <c r="Y22" s="141" t="str">
        <f t="shared" si="0"/>
        <v/>
      </c>
      <c r="Z22" s="141"/>
      <c r="AA22" s="141"/>
      <c r="AB22" s="141"/>
      <c r="AC22" s="269"/>
      <c r="AD22" s="241"/>
      <c r="AE22" s="242"/>
      <c r="AF22" s="242"/>
      <c r="AG22" s="242"/>
      <c r="AH22" s="242"/>
      <c r="AI22" s="242"/>
      <c r="AJ22" s="243"/>
      <c r="AL22" s="33"/>
    </row>
    <row r="23" spans="2:44" ht="21" customHeight="1" x14ac:dyDescent="0.15">
      <c r="B23" s="10"/>
      <c r="C23" s="5"/>
      <c r="D23" s="6"/>
      <c r="E23" s="7"/>
      <c r="F23" s="8"/>
      <c r="G23" s="66"/>
      <c r="H23" s="67"/>
      <c r="I23" s="67"/>
      <c r="J23" s="270"/>
      <c r="K23" s="271"/>
      <c r="L23" s="271"/>
      <c r="M23" s="271"/>
      <c r="N23" s="271"/>
      <c r="O23" s="272"/>
      <c r="P23" s="265"/>
      <c r="Q23" s="266"/>
      <c r="R23" s="266"/>
      <c r="S23" s="273"/>
      <c r="T23" s="273"/>
      <c r="U23" s="274"/>
      <c r="V23" s="274"/>
      <c r="W23" s="274"/>
      <c r="X23" s="275"/>
      <c r="Y23" s="141" t="str">
        <f t="shared" si="0"/>
        <v/>
      </c>
      <c r="Z23" s="141"/>
      <c r="AA23" s="141"/>
      <c r="AB23" s="141"/>
      <c r="AC23" s="269"/>
      <c r="AD23" s="241"/>
      <c r="AE23" s="242"/>
      <c r="AF23" s="242"/>
      <c r="AG23" s="242"/>
      <c r="AH23" s="242"/>
      <c r="AI23" s="242"/>
      <c r="AJ23" s="243"/>
      <c r="AL23" s="33"/>
    </row>
    <row r="24" spans="2:44" ht="21" customHeight="1" x14ac:dyDescent="0.15">
      <c r="B24" s="10"/>
      <c r="C24" s="5"/>
      <c r="D24" s="6"/>
      <c r="E24" s="7"/>
      <c r="F24" s="8"/>
      <c r="G24" s="66"/>
      <c r="H24" s="67"/>
      <c r="I24" s="67"/>
      <c r="J24" s="270"/>
      <c r="K24" s="271"/>
      <c r="L24" s="271"/>
      <c r="M24" s="271"/>
      <c r="N24" s="271"/>
      <c r="O24" s="272"/>
      <c r="P24" s="265"/>
      <c r="Q24" s="266"/>
      <c r="R24" s="266"/>
      <c r="S24" s="273"/>
      <c r="T24" s="273"/>
      <c r="U24" s="274"/>
      <c r="V24" s="274"/>
      <c r="W24" s="274"/>
      <c r="X24" s="275"/>
      <c r="Y24" s="141" t="str">
        <f t="shared" si="0"/>
        <v/>
      </c>
      <c r="Z24" s="141"/>
      <c r="AA24" s="141"/>
      <c r="AB24" s="141"/>
      <c r="AC24" s="269"/>
      <c r="AD24" s="241"/>
      <c r="AE24" s="242"/>
      <c r="AF24" s="242"/>
      <c r="AG24" s="242"/>
      <c r="AH24" s="242"/>
      <c r="AI24" s="242"/>
      <c r="AJ24" s="243"/>
      <c r="AL24" s="33"/>
    </row>
    <row r="25" spans="2:44" ht="21" customHeight="1" x14ac:dyDescent="0.15">
      <c r="B25" s="10"/>
      <c r="C25" s="5"/>
      <c r="D25" s="6"/>
      <c r="E25" s="7"/>
      <c r="F25" s="8"/>
      <c r="G25" s="66"/>
      <c r="H25" s="67"/>
      <c r="I25" s="67"/>
      <c r="J25" s="270"/>
      <c r="K25" s="271"/>
      <c r="L25" s="271"/>
      <c r="M25" s="271"/>
      <c r="N25" s="271"/>
      <c r="O25" s="272"/>
      <c r="P25" s="265"/>
      <c r="Q25" s="266"/>
      <c r="R25" s="266"/>
      <c r="S25" s="273"/>
      <c r="T25" s="273"/>
      <c r="U25" s="274"/>
      <c r="V25" s="274"/>
      <c r="W25" s="274"/>
      <c r="X25" s="275"/>
      <c r="Y25" s="141" t="str">
        <f t="shared" si="0"/>
        <v/>
      </c>
      <c r="Z25" s="141"/>
      <c r="AA25" s="141"/>
      <c r="AB25" s="141"/>
      <c r="AC25" s="269"/>
      <c r="AD25" s="241"/>
      <c r="AE25" s="242"/>
      <c r="AF25" s="242"/>
      <c r="AG25" s="242"/>
      <c r="AH25" s="242"/>
      <c r="AI25" s="242"/>
      <c r="AJ25" s="243"/>
      <c r="AL25" s="33"/>
    </row>
    <row r="26" spans="2:44" ht="21" customHeight="1" x14ac:dyDescent="0.15">
      <c r="B26" s="10"/>
      <c r="C26" s="5"/>
      <c r="D26" s="6"/>
      <c r="E26" s="7"/>
      <c r="F26" s="8"/>
      <c r="G26" s="66"/>
      <c r="H26" s="67"/>
      <c r="I26" s="67"/>
      <c r="J26" s="270"/>
      <c r="K26" s="271"/>
      <c r="L26" s="271"/>
      <c r="M26" s="271"/>
      <c r="N26" s="271"/>
      <c r="O26" s="272"/>
      <c r="P26" s="265"/>
      <c r="Q26" s="266"/>
      <c r="R26" s="266"/>
      <c r="S26" s="273"/>
      <c r="T26" s="273"/>
      <c r="U26" s="274"/>
      <c r="V26" s="274"/>
      <c r="W26" s="274"/>
      <c r="X26" s="275"/>
      <c r="Y26" s="141" t="str">
        <f t="shared" si="0"/>
        <v/>
      </c>
      <c r="Z26" s="141"/>
      <c r="AA26" s="141"/>
      <c r="AB26" s="141"/>
      <c r="AC26" s="269"/>
      <c r="AD26" s="241"/>
      <c r="AE26" s="242"/>
      <c r="AF26" s="242"/>
      <c r="AG26" s="242"/>
      <c r="AH26" s="242"/>
      <c r="AI26" s="242"/>
      <c r="AJ26" s="243"/>
      <c r="AL26" s="33"/>
    </row>
    <row r="27" spans="2:44" ht="21" customHeight="1" thickBot="1" x14ac:dyDescent="0.2">
      <c r="B27" s="42"/>
      <c r="C27" s="43"/>
      <c r="D27" s="44"/>
      <c r="E27" s="45"/>
      <c r="F27" s="46"/>
      <c r="G27" s="148"/>
      <c r="H27" s="149"/>
      <c r="I27" s="149"/>
      <c r="J27" s="281"/>
      <c r="K27" s="282"/>
      <c r="L27" s="282"/>
      <c r="M27" s="282"/>
      <c r="N27" s="282"/>
      <c r="O27" s="283"/>
      <c r="P27" s="278"/>
      <c r="Q27" s="279"/>
      <c r="R27" s="279"/>
      <c r="S27" s="280"/>
      <c r="T27" s="280"/>
      <c r="U27" s="290"/>
      <c r="V27" s="290"/>
      <c r="W27" s="290"/>
      <c r="X27" s="291"/>
      <c r="Y27" s="292" t="str">
        <f t="shared" si="0"/>
        <v/>
      </c>
      <c r="Z27" s="292"/>
      <c r="AA27" s="292"/>
      <c r="AB27" s="292"/>
      <c r="AC27" s="293"/>
      <c r="AD27" s="244"/>
      <c r="AE27" s="245"/>
      <c r="AF27" s="245"/>
      <c r="AG27" s="245"/>
      <c r="AH27" s="245"/>
      <c r="AI27" s="245"/>
      <c r="AJ27" s="246"/>
      <c r="AL27" s="33"/>
    </row>
    <row r="28" spans="2:44" ht="15" customHeight="1" x14ac:dyDescent="0.15">
      <c r="B28" s="38"/>
      <c r="C28" s="38"/>
      <c r="D28" s="38"/>
      <c r="E28" s="39"/>
      <c r="F28" s="39"/>
      <c r="G28" s="38"/>
      <c r="H28"/>
      <c r="I28"/>
      <c r="J28" s="40"/>
      <c r="K28" s="40"/>
      <c r="L28" s="41"/>
      <c r="M28" s="41"/>
      <c r="N28" s="41"/>
      <c r="O28" s="41"/>
      <c r="P28" s="113" t="s">
        <v>49</v>
      </c>
      <c r="Q28" s="114"/>
      <c r="R28" s="114"/>
      <c r="S28" s="114"/>
      <c r="T28" s="114"/>
      <c r="U28" s="114"/>
      <c r="V28" s="114"/>
      <c r="W28" s="114"/>
      <c r="X28" s="115"/>
      <c r="Y28" s="100">
        <f>IF(SUM(Y12:AA27)=0,"",SUM(Y12:AA27))</f>
        <v>300000</v>
      </c>
      <c r="Z28" s="100"/>
      <c r="AA28" s="100"/>
      <c r="AB28" s="100"/>
      <c r="AC28" s="101"/>
      <c r="AL28" s="33"/>
    </row>
    <row r="29" spans="2:44" ht="15" customHeight="1" x14ac:dyDescent="0.15">
      <c r="B29" s="32" t="s">
        <v>52</v>
      </c>
      <c r="P29" s="113"/>
      <c r="Q29" s="114"/>
      <c r="R29" s="114"/>
      <c r="S29" s="114"/>
      <c r="T29" s="114"/>
      <c r="U29" s="114"/>
      <c r="V29" s="114"/>
      <c r="W29" s="114"/>
      <c r="X29" s="115"/>
      <c r="Y29" s="100"/>
      <c r="Z29" s="100"/>
      <c r="AA29" s="100"/>
      <c r="AB29" s="100"/>
      <c r="AC29" s="101"/>
      <c r="AL29" s="33"/>
    </row>
    <row r="30" spans="2:44" ht="15" customHeight="1" x14ac:dyDescent="0.15">
      <c r="B30" s="32" t="s">
        <v>55</v>
      </c>
      <c r="P30" s="116" t="str">
        <f>"消費税"&amp;IF(E7=0,"",IF(E7=8," （軽減8％）"," （10％）"))</f>
        <v>消費税 （10％）</v>
      </c>
      <c r="Q30" s="117"/>
      <c r="R30" s="117"/>
      <c r="S30" s="117"/>
      <c r="T30" s="117"/>
      <c r="U30" s="117"/>
      <c r="V30" s="117"/>
      <c r="W30" s="117"/>
      <c r="X30" s="118"/>
      <c r="Y30" s="102">
        <f>IF(Y28="","",ROUNDDOWN(Y28*(E7*0.01),0))</f>
        <v>30000</v>
      </c>
      <c r="Z30" s="102"/>
      <c r="AA30" s="102"/>
      <c r="AB30" s="102"/>
      <c r="AC30" s="103"/>
    </row>
    <row r="31" spans="2:44" ht="15" customHeight="1" x14ac:dyDescent="0.15">
      <c r="B31" s="32" t="s">
        <v>53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119"/>
      <c r="Q31" s="120"/>
      <c r="R31" s="120"/>
      <c r="S31" s="120"/>
      <c r="T31" s="120"/>
      <c r="U31" s="120"/>
      <c r="V31" s="120"/>
      <c r="W31" s="120"/>
      <c r="X31" s="121"/>
      <c r="Y31" s="104"/>
      <c r="Z31" s="104"/>
      <c r="AA31" s="104"/>
      <c r="AB31" s="104"/>
      <c r="AC31" s="105"/>
      <c r="AL31" s="34"/>
      <c r="AM31" s="34"/>
      <c r="AN31" s="34"/>
      <c r="AO31" s="34"/>
      <c r="AP31" s="34"/>
      <c r="AQ31" s="34"/>
      <c r="AR31" s="34"/>
    </row>
    <row r="32" spans="2:44" ht="15" customHeight="1" x14ac:dyDescent="0.15">
      <c r="B32" s="32" t="s">
        <v>29</v>
      </c>
      <c r="N32" s="35"/>
      <c r="P32" s="116" t="s">
        <v>9</v>
      </c>
      <c r="Q32" s="117"/>
      <c r="R32" s="117"/>
      <c r="S32" s="117"/>
      <c r="T32" s="117"/>
      <c r="U32" s="117"/>
      <c r="V32" s="117"/>
      <c r="W32" s="117"/>
      <c r="X32" s="118"/>
      <c r="Y32" s="106">
        <f>IF(Y28="","",SUM(Y28:AC31))</f>
        <v>330000</v>
      </c>
      <c r="Z32" s="106"/>
      <c r="AA32" s="106"/>
      <c r="AB32" s="106"/>
      <c r="AC32" s="107"/>
      <c r="AL32" s="34"/>
      <c r="AM32" s="34"/>
      <c r="AN32" s="34"/>
      <c r="AO32" s="34"/>
      <c r="AP32" s="34"/>
      <c r="AQ32" s="34"/>
      <c r="AR32" s="34"/>
    </row>
    <row r="33" spans="2:44" ht="15" customHeight="1" thickBot="1" x14ac:dyDescent="0.2">
      <c r="B33" s="32" t="s">
        <v>34</v>
      </c>
      <c r="P33" s="122"/>
      <c r="Q33" s="123"/>
      <c r="R33" s="123"/>
      <c r="S33" s="123"/>
      <c r="T33" s="123"/>
      <c r="U33" s="123"/>
      <c r="V33" s="123"/>
      <c r="W33" s="123"/>
      <c r="X33" s="124"/>
      <c r="Y33" s="108"/>
      <c r="Z33" s="108"/>
      <c r="AA33" s="108"/>
      <c r="AB33" s="108"/>
      <c r="AC33" s="109"/>
      <c r="AE33" s="48" t="s">
        <v>57</v>
      </c>
      <c r="AF33" s="48"/>
      <c r="AL33" s="34"/>
      <c r="AM33" s="34"/>
      <c r="AN33" s="34"/>
      <c r="AO33" s="34"/>
      <c r="AP33" s="34"/>
      <c r="AQ33" s="34"/>
      <c r="AR33" s="34"/>
    </row>
    <row r="34" spans="2:44" ht="11.25" customHeight="1" x14ac:dyDescent="0.15"/>
    <row r="35" spans="2:44" ht="15" customHeight="1" x14ac:dyDescent="0.15"/>
    <row r="36" spans="2:44" ht="15" customHeight="1" x14ac:dyDescent="0.15"/>
    <row r="37" spans="2:44" ht="21" customHeight="1" x14ac:dyDescent="0.15"/>
  </sheetData>
  <sheetProtection algorithmName="SHA-512" hashValue="gHvwcHC+mNlcfkYLLvX0i6KRy328PyDDX7Yx3kTzLawl3Ah8IH00yJ0yysisA6LCN1fb8V7MgUw4NGfIhKlw/w==" saltValue="oZ585k5UFdv87TAPyvaB+g==" spinCount="100000" sheet="1" objects="1" scenarios="1" selectLockedCells="1" selectUnlockedCells="1"/>
  <protectedRanges>
    <protectedRange sqref="B12:X27" name="範囲1"/>
    <protectedRange sqref="W1" name="範囲1_16"/>
    <protectedRange sqref="E3 L3 AG3:AG4" name="範囲1_1"/>
    <protectedRange sqref="R7:R8 Z8" name="範囲1_2"/>
    <protectedRange sqref="R3" name="範囲1_3"/>
    <protectedRange sqref="E5" name="範囲1_8"/>
    <protectedRange sqref="R4" name="範囲1_4"/>
    <protectedRange sqref="R6" name="範囲1_5"/>
    <protectedRange sqref="R5" name="範囲1_10"/>
    <protectedRange sqref="Z6" name="範囲1_6"/>
    <protectedRange sqref="Z7" name="範囲1_7"/>
    <protectedRange sqref="AG6" name="範囲1_9"/>
    <protectedRange sqref="AG7:AG8" name="範囲1_11"/>
  </protectedRanges>
  <mergeCells count="167">
    <mergeCell ref="AC3:AC4"/>
    <mergeCell ref="AD3:AF3"/>
    <mergeCell ref="AG3:AJ3"/>
    <mergeCell ref="P4:Q4"/>
    <mergeCell ref="R4:AB4"/>
    <mergeCell ref="AD4:AF4"/>
    <mergeCell ref="AG4:AJ4"/>
    <mergeCell ref="B1:G1"/>
    <mergeCell ref="I1:N1"/>
    <mergeCell ref="T1:V1"/>
    <mergeCell ref="W1:AB1"/>
    <mergeCell ref="B3:D4"/>
    <mergeCell ref="E3:H4"/>
    <mergeCell ref="I3:K4"/>
    <mergeCell ref="L3:N4"/>
    <mergeCell ref="P3:Q3"/>
    <mergeCell ref="R3:AB3"/>
    <mergeCell ref="B7:D8"/>
    <mergeCell ref="E7:G8"/>
    <mergeCell ref="H7:H8"/>
    <mergeCell ref="I7:N8"/>
    <mergeCell ref="Z7:AC7"/>
    <mergeCell ref="AD7:AF8"/>
    <mergeCell ref="AD5:AF5"/>
    <mergeCell ref="AG5:AH5"/>
    <mergeCell ref="AI5:AJ5"/>
    <mergeCell ref="P6:Q6"/>
    <mergeCell ref="R6:W6"/>
    <mergeCell ref="X6:Y6"/>
    <mergeCell ref="Z6:AC6"/>
    <mergeCell ref="AD6:AF6"/>
    <mergeCell ref="AG6:AJ6"/>
    <mergeCell ref="B5:D6"/>
    <mergeCell ref="E5:N6"/>
    <mergeCell ref="P5:Q5"/>
    <mergeCell ref="R5:W5"/>
    <mergeCell ref="X5:Y5"/>
    <mergeCell ref="Z5:AC5"/>
    <mergeCell ref="B10:D11"/>
    <mergeCell ref="E10:E11"/>
    <mergeCell ref="F10:F11"/>
    <mergeCell ref="G10:I11"/>
    <mergeCell ref="J10:O11"/>
    <mergeCell ref="P10:R11"/>
    <mergeCell ref="S10:T11"/>
    <mergeCell ref="U10:X11"/>
    <mergeCell ref="Y10:AC11"/>
    <mergeCell ref="AD10:AJ11"/>
    <mergeCell ref="G12:I12"/>
    <mergeCell ref="J12:O12"/>
    <mergeCell ref="P12:R12"/>
    <mergeCell ref="S12:T12"/>
    <mergeCell ref="U12:X12"/>
    <mergeCell ref="Y12:AC12"/>
    <mergeCell ref="AD12:AJ12"/>
    <mergeCell ref="AG7:AJ8"/>
    <mergeCell ref="AD13:AJ13"/>
    <mergeCell ref="G14:I14"/>
    <mergeCell ref="J14:O14"/>
    <mergeCell ref="P14:R14"/>
    <mergeCell ref="S14:T14"/>
    <mergeCell ref="U14:X14"/>
    <mergeCell ref="Y14:AC14"/>
    <mergeCell ref="AD14:AJ14"/>
    <mergeCell ref="G13:I13"/>
    <mergeCell ref="J13:O13"/>
    <mergeCell ref="P13:R13"/>
    <mergeCell ref="S13:T13"/>
    <mergeCell ref="U13:X13"/>
    <mergeCell ref="Y13:AC13"/>
    <mergeCell ref="AD15:AJ15"/>
    <mergeCell ref="G16:I16"/>
    <mergeCell ref="J16:O16"/>
    <mergeCell ref="P16:R16"/>
    <mergeCell ref="S16:T16"/>
    <mergeCell ref="U16:X16"/>
    <mergeCell ref="Y16:AC16"/>
    <mergeCell ref="AD16:AJ16"/>
    <mergeCell ref="G15:I15"/>
    <mergeCell ref="J15:O15"/>
    <mergeCell ref="P15:R15"/>
    <mergeCell ref="S15:T15"/>
    <mergeCell ref="U15:X15"/>
    <mergeCell ref="Y15:AC15"/>
    <mergeCell ref="AD17:AJ17"/>
    <mergeCell ref="G18:I18"/>
    <mergeCell ref="J18:O18"/>
    <mergeCell ref="P18:R18"/>
    <mergeCell ref="S18:T18"/>
    <mergeCell ref="U18:X18"/>
    <mergeCell ref="Y18:AC18"/>
    <mergeCell ref="AD18:AJ18"/>
    <mergeCell ref="G17:I17"/>
    <mergeCell ref="J17:O17"/>
    <mergeCell ref="P17:R17"/>
    <mergeCell ref="S17:T17"/>
    <mergeCell ref="U17:X17"/>
    <mergeCell ref="Y17:AC17"/>
    <mergeCell ref="AD19:AJ19"/>
    <mergeCell ref="G20:I20"/>
    <mergeCell ref="J20:O20"/>
    <mergeCell ref="P20:R20"/>
    <mergeCell ref="S20:T20"/>
    <mergeCell ref="U20:X20"/>
    <mergeCell ref="Y20:AC20"/>
    <mergeCell ref="AD20:AJ20"/>
    <mergeCell ref="G19:I19"/>
    <mergeCell ref="J19:O19"/>
    <mergeCell ref="P19:R19"/>
    <mergeCell ref="S19:T19"/>
    <mergeCell ref="U19:X19"/>
    <mergeCell ref="Y19:AC19"/>
    <mergeCell ref="AD21:AJ21"/>
    <mergeCell ref="G22:I22"/>
    <mergeCell ref="J22:O22"/>
    <mergeCell ref="P22:R22"/>
    <mergeCell ref="S22:T22"/>
    <mergeCell ref="U22:X22"/>
    <mergeCell ref="Y22:AC22"/>
    <mergeCell ref="AD22:AJ22"/>
    <mergeCell ref="G21:I21"/>
    <mergeCell ref="J21:O21"/>
    <mergeCell ref="P21:R21"/>
    <mergeCell ref="S21:T21"/>
    <mergeCell ref="U21:X21"/>
    <mergeCell ref="Y21:AC21"/>
    <mergeCell ref="AD23:AJ23"/>
    <mergeCell ref="G24:I24"/>
    <mergeCell ref="J24:O24"/>
    <mergeCell ref="P24:R24"/>
    <mergeCell ref="S24:T24"/>
    <mergeCell ref="U24:X24"/>
    <mergeCell ref="Y24:AC24"/>
    <mergeCell ref="AD24:AJ24"/>
    <mergeCell ref="G23:I23"/>
    <mergeCell ref="J23:O23"/>
    <mergeCell ref="P23:R23"/>
    <mergeCell ref="S23:T23"/>
    <mergeCell ref="U23:X23"/>
    <mergeCell ref="Y23:AC23"/>
    <mergeCell ref="AD25:AJ25"/>
    <mergeCell ref="G26:I26"/>
    <mergeCell ref="J26:O26"/>
    <mergeCell ref="P26:R26"/>
    <mergeCell ref="S26:T26"/>
    <mergeCell ref="U26:X26"/>
    <mergeCell ref="Y26:AC26"/>
    <mergeCell ref="AD26:AJ26"/>
    <mergeCell ref="G25:I25"/>
    <mergeCell ref="J25:O25"/>
    <mergeCell ref="P25:R25"/>
    <mergeCell ref="S25:T25"/>
    <mergeCell ref="U25:X25"/>
    <mergeCell ref="Y25:AC25"/>
    <mergeCell ref="AD27:AJ27"/>
    <mergeCell ref="P28:X29"/>
    <mergeCell ref="Y28:AC29"/>
    <mergeCell ref="P30:X31"/>
    <mergeCell ref="Y30:AC31"/>
    <mergeCell ref="P32:X33"/>
    <mergeCell ref="Y32:AC33"/>
    <mergeCell ref="G27:I27"/>
    <mergeCell ref="J27:O27"/>
    <mergeCell ref="P27:R27"/>
    <mergeCell ref="S27:T27"/>
    <mergeCell ref="U27:X27"/>
    <mergeCell ref="Y27:AC27"/>
  </mergeCells>
  <phoneticPr fontId="3"/>
  <dataValidations count="5">
    <dataValidation type="list" imeMode="off" allowBlank="1" showInputMessage="1" showErrorMessage="1" error="0、5、8　のいずれかを入力してください" sqref="E7" xr:uid="{65726A59-7CD4-4C96-A752-34822A8EACE0}">
      <formula1>"0,8,10"</formula1>
    </dataValidation>
    <dataValidation imeMode="hiragana" allowBlank="1" showInputMessage="1" showErrorMessage="1" sqref="W1:AB1 AA8:AC8 E5:N6 AG3:AJ4 S12:T27 R3:R4 G12:O27 AA6:AC6 Z6:Z8" xr:uid="{4979C792-5ECE-48A2-B8E8-100A7CF2C0B2}"/>
    <dataValidation imeMode="off" allowBlank="1" showInputMessage="1" showErrorMessage="1" sqref="P12:P27 E3:H4 L3:N4 R5:W8 Z5:AC5 B12:F27 U12:X27 AG6:AJ6" xr:uid="{F0D91829-D8E0-41C2-B298-66B8047827D6}"/>
    <dataValidation imeMode="halfKatakana" allowBlank="1" showInputMessage="1" showErrorMessage="1" sqref="AG7" xr:uid="{D603FC59-CCF7-45B7-903D-AE42C9299F5A}"/>
    <dataValidation imeMode="halfAlpha" allowBlank="1" showInputMessage="1" showErrorMessage="1" sqref="C2" xr:uid="{8A1DCBCE-6905-408C-8C03-6DADF998E8C2}"/>
  </dataValidations>
  <pageMargins left="0.27559055118110237" right="0.19685039370078741" top="0.76771653543307095" bottom="3.937007874015748E-2" header="0.15748031496062992" footer="0.15748031496062992"/>
  <pageSetup paperSize="9" scale="88" fitToHeight="2" orientation="landscape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4</xdr:row>
                    <xdr:rowOff>28575</xdr:rowOff>
                  </from>
                  <to>
                    <xdr:col>32</xdr:col>
                    <xdr:colOff>381000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locked="0" defaultSize="0" autoFill="0" autoLine="0" autoPict="0">
                <anchor moveWithCells="1">
                  <from>
                    <xdr:col>34</xdr:col>
                    <xdr:colOff>28575</xdr:colOff>
                    <xdr:row>4</xdr:row>
                    <xdr:rowOff>28575</xdr:rowOff>
                  </from>
                  <to>
                    <xdr:col>34</xdr:col>
                    <xdr:colOff>333375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</xdr:row>
                    <xdr:rowOff>28575</xdr:rowOff>
                  </from>
                  <to>
                    <xdr:col>16</xdr:col>
                    <xdr:colOff>19050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28575</xdr:rowOff>
                  </from>
                  <to>
                    <xdr:col>16</xdr:col>
                    <xdr:colOff>38100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契約用</vt:lpstr>
      <vt:lpstr>契約用　記入例</vt:lpstr>
      <vt:lpstr>単価契約・一般用</vt:lpstr>
      <vt:lpstr>単価契約・一般用　記入例</vt:lpstr>
      <vt:lpstr>契約用!Print_Area</vt:lpstr>
      <vt:lpstr>'契約用　記入例'!Print_Area</vt:lpstr>
      <vt:lpstr>単価契約・一般用!Print_Area</vt:lpstr>
      <vt:lpstr>'単価契約・一般用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Y036</dc:creator>
  <cp:lastModifiedBy>Y028</cp:lastModifiedBy>
  <cp:lastPrinted>2023-08-24T01:04:47Z</cp:lastPrinted>
  <dcterms:created xsi:type="dcterms:W3CDTF">2008-10-01T07:20:50Z</dcterms:created>
  <dcterms:modified xsi:type="dcterms:W3CDTF">2023-09-25T02:05:55Z</dcterms:modified>
</cp:coreProperties>
</file>